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be\Documents\카카오톡 받은 파일\"/>
    </mc:Choice>
  </mc:AlternateContent>
  <xr:revisionPtr revIDLastSave="0" documentId="13_ncr:1_{E58CAC07-354E-41E8-8FB1-E93A9D270C50}" xr6:coauthVersionLast="47" xr6:coauthVersionMax="47" xr10:uidLastSave="{00000000-0000-0000-0000-000000000000}"/>
  <bookViews>
    <workbookView xWindow="-120" yWindow="-120" windowWidth="29040" windowHeight="15720" xr2:uid="{4AFD2057-E5D8-48A9-A8BB-B0DB3AE12ABA}"/>
  </bookViews>
  <sheets>
    <sheet name="총괄통게표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F26" i="1"/>
  <c r="D26" i="1"/>
  <c r="F30" i="1"/>
  <c r="F29" i="1"/>
  <c r="E30" i="1"/>
  <c r="E29" i="1"/>
  <c r="D30" i="1"/>
  <c r="D29" i="1"/>
  <c r="O27" i="1"/>
  <c r="O28" i="1"/>
  <c r="C29" i="1"/>
  <c r="C27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R17" i="1"/>
  <c r="R16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C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R10" i="1"/>
  <c r="R6" i="1"/>
  <c r="Q10" i="1"/>
  <c r="P10" i="1"/>
  <c r="O10" i="1"/>
  <c r="N10" i="1"/>
  <c r="M10" i="1"/>
  <c r="Q6" i="1"/>
  <c r="P6" i="1"/>
  <c r="O6" i="1"/>
  <c r="N6" i="1"/>
  <c r="M6" i="1"/>
  <c r="L10" i="1"/>
  <c r="K10" i="1"/>
  <c r="J10" i="1"/>
  <c r="I10" i="1"/>
  <c r="H10" i="1"/>
  <c r="L6" i="1"/>
  <c r="K6" i="1"/>
  <c r="J6" i="1"/>
  <c r="I6" i="1"/>
  <c r="H6" i="1"/>
  <c r="D6" i="1"/>
  <c r="E6" i="1"/>
  <c r="F6" i="1"/>
  <c r="G6" i="1"/>
  <c r="C6" i="1"/>
  <c r="G10" i="1"/>
  <c r="F10" i="1"/>
  <c r="C28" i="1"/>
  <c r="R14" i="1"/>
  <c r="C25" i="1" s="1"/>
  <c r="D10" i="1"/>
  <c r="E10" i="1"/>
  <c r="C10" i="1"/>
  <c r="O26" i="1" l="1"/>
  <c r="R15" i="1"/>
  <c r="C26" i="1" s="1"/>
  <c r="O25" i="1"/>
  <c r="R19" i="1"/>
  <c r="C30" i="1"/>
  <c r="O30" i="1" l="1"/>
  <c r="O29" i="1"/>
</calcChain>
</file>

<file path=xl/sharedStrings.xml><?xml version="1.0" encoding="utf-8"?>
<sst xmlns="http://schemas.openxmlformats.org/spreadsheetml/2006/main" count="33" uniqueCount="19">
  <si>
    <t>측정수</t>
  </si>
  <si>
    <t>음주율</t>
  </si>
  <si>
    <t>시동제한율</t>
  </si>
  <si>
    <t>일자별 측정 결과</t>
  </si>
  <si>
    <t>계</t>
  </si>
  <si>
    <t>월별 측정 결과</t>
  </si>
  <si>
    <t>*** 참고</t>
  </si>
  <si>
    <t xml:space="preserve">     시동제한율 : 측정결과 BAC가 0.03%이상이어 시동 제한된 상태</t>
  </si>
  <si>
    <t xml:space="preserve">            - 계산식    0.03이상/측정수*100(%)</t>
  </si>
  <si>
    <t>불검출</t>
  </si>
  <si>
    <t>음주검출</t>
  </si>
  <si>
    <t>시동제한</t>
  </si>
  <si>
    <t xml:space="preserve">     음주검출 : 측정결과 BAC가 0.001%라도 검출은 되었지만 시동은 가능한 상태  즉, BAC 0.001% ~ 0.029%</t>
  </si>
  <si>
    <t xml:space="preserve">            - 음주율 계산식    음주검출수/측정수*100(%)</t>
  </si>
  <si>
    <t xml:space="preserve">  - 2024년 1월(1)</t>
  </si>
  <si>
    <t xml:space="preserve">  - 2024년 1월(2)</t>
  </si>
  <si>
    <t xml:space="preserve">  - 2024년 </t>
  </si>
  <si>
    <t>일자별</t>
  </si>
  <si>
    <t>월별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</si>
</sst>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4"/>
      <color theme="1"/>
      <name val="맑은 고딕"/>
      <family val="2"/>
      <scheme val="minor"/>
    </font>
    <font>
      <b/>
      <sz val="11"/>
      <color theme="1"/>
      <name val="맑은 고딕"/>
      <family val="2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2060"/>
      <name val="맑은 고딕"/>
      <family val="2"/>
      <charset val="129"/>
      <scheme val="minor"/>
    </font>
    <font>
      <b/>
      <sz val="11"/>
      <color rgb="FFFF0000"/>
      <name val="맑은 고딕"/>
      <family val="2"/>
      <scheme val="minor"/>
    </font>
    <font>
      <sz val="8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176" fontId="0" fillId="2" borderId="1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</a:t>
            </a:r>
          </a:p>
        </c:rich>
      </c:tx>
      <c:layout>
        <c:manualLayout>
          <c:xMode val="edge"/>
          <c:yMode val="edge"/>
          <c:x val="0.94030137076251685"/>
          <c:y val="0.877138413685847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3E59-40C9-814F-BFB489E51A48}"/>
              </c:ext>
            </c:extLst>
          </c:dPt>
          <c:dPt>
            <c:idx val="1"/>
            <c:bubble3D val="0"/>
            <c:spPr>
              <a:solidFill>
                <a:schemeClr val="accent5">
                  <a:alpha val="9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047-4EDE-9F4B-222C57502153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3E59-40C9-814F-BFB489E51A48}"/>
              </c:ext>
            </c:extLst>
          </c:dPt>
          <c:dLbls>
            <c:delete val="1"/>
          </c:dLbls>
          <c:cat>
            <c:strRef>
              <c:f>총괄통게표!$B$26:$B$28</c:f>
              <c:strCache>
                <c:ptCount val="3"/>
                <c:pt idx="0">
                  <c:v>불검출</c:v>
                </c:pt>
                <c:pt idx="1">
                  <c:v>음주검출</c:v>
                </c:pt>
                <c:pt idx="2">
                  <c:v>시동제한</c:v>
                </c:pt>
              </c:strCache>
            </c:strRef>
          </c:cat>
          <c:val>
            <c:numRef>
              <c:f>총괄통게표!$C$26:$C$28</c:f>
              <c:numCache>
                <c:formatCode>#,##0</c:formatCode>
                <c:ptCount val="3"/>
                <c:pt idx="0">
                  <c:v>1774</c:v>
                </c:pt>
                <c:pt idx="1">
                  <c:v>185</c:v>
                </c:pt>
                <c:pt idx="2" formatCode="General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59-40C9-814F-BFB489E51A4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8CA-47B8-AA02-E6A0132D7F26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8CA-47B8-AA02-E6A0132D7F2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8CA-47B8-AA02-E6A0132D7F26}"/>
              </c:ext>
            </c:extLst>
          </c:dPt>
          <c:dLbls>
            <c:delete val="1"/>
          </c:dLbls>
          <c:cat>
            <c:strRef>
              <c:f>총괄통게표!$B$26:$B$28</c:f>
              <c:strCache>
                <c:ptCount val="3"/>
                <c:pt idx="0">
                  <c:v>불검출</c:v>
                </c:pt>
                <c:pt idx="1">
                  <c:v>음주검출</c:v>
                </c:pt>
                <c:pt idx="2">
                  <c:v>시동제한</c:v>
                </c:pt>
              </c:strCache>
            </c:strRef>
          </c:cat>
          <c:val>
            <c:numRef>
              <c:f>총괄통게표!$D$26:$D$28</c:f>
              <c:numCache>
                <c:formatCode>#,##0</c:formatCode>
                <c:ptCount val="3"/>
                <c:pt idx="0">
                  <c:v>2369</c:v>
                </c:pt>
                <c:pt idx="1">
                  <c:v>190</c:v>
                </c:pt>
                <c:pt idx="2" formatCode="General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8CA-47B8-AA02-E6A0132D7F2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</a:t>
            </a:r>
          </a:p>
        </c:rich>
      </c:tx>
      <c:layout>
        <c:manualLayout>
          <c:xMode val="edge"/>
          <c:yMode val="edge"/>
          <c:x val="0.94030137076251685"/>
          <c:y val="0.877138413685847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9F5-4EF8-968A-1C71E95E2EC0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9F5-4EF8-968A-1C71E95E2EC0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9F5-4EF8-968A-1C71E95E2EC0}"/>
              </c:ext>
            </c:extLst>
          </c:dPt>
          <c:dLbls>
            <c:delete val="1"/>
          </c:dLbls>
          <c:cat>
            <c:strRef>
              <c:f>총괄통게표!$B$26:$B$28</c:f>
              <c:strCache>
                <c:ptCount val="3"/>
                <c:pt idx="0">
                  <c:v>불검출</c:v>
                </c:pt>
                <c:pt idx="1">
                  <c:v>음주검출</c:v>
                </c:pt>
                <c:pt idx="2">
                  <c:v>시동제한</c:v>
                </c:pt>
              </c:strCache>
            </c:strRef>
          </c:cat>
          <c:val>
            <c:numRef>
              <c:f>총괄통게표!$E$26:$E$28</c:f>
              <c:numCache>
                <c:formatCode>#,##0</c:formatCode>
                <c:ptCount val="3"/>
                <c:pt idx="0">
                  <c:v>2855</c:v>
                </c:pt>
                <c:pt idx="1">
                  <c:v>250</c:v>
                </c:pt>
                <c:pt idx="2" formatCode="General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9F5-4EF8-968A-1C71E95E2EC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A-4DA5-94CF-23B4CC98E36D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A-4DA5-94CF-23B4CC98E36D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A-4DA5-94CF-23B4CC98E36D}"/>
              </c:ext>
            </c:extLst>
          </c:dPt>
          <c:dLbls>
            <c:delete val="1"/>
          </c:dLbls>
          <c:cat>
            <c:strRef>
              <c:f>총괄통게표!$B$26:$B$28</c:f>
              <c:strCache>
                <c:ptCount val="3"/>
                <c:pt idx="0">
                  <c:v>불검출</c:v>
                </c:pt>
                <c:pt idx="1">
                  <c:v>음주검출</c:v>
                </c:pt>
                <c:pt idx="2">
                  <c:v>시동제한</c:v>
                </c:pt>
              </c:strCache>
            </c:strRef>
          </c:cat>
          <c:val>
            <c:numRef>
              <c:f>총괄통게표!$F$26:$F$28</c:f>
              <c:numCache>
                <c:formatCode>#,##0</c:formatCode>
                <c:ptCount val="3"/>
                <c:pt idx="0">
                  <c:v>2941</c:v>
                </c:pt>
                <c:pt idx="1">
                  <c:v>230</c:v>
                </c:pt>
                <c:pt idx="2" formatCode="General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94A-4DA5-94CF-23B4CC98E36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2024</a:t>
            </a:r>
            <a:r>
              <a:rPr lang="ko-KR" altLang="en-US" b="1">
                <a:solidFill>
                  <a:schemeClr val="tx1"/>
                </a:solidFill>
              </a:rPr>
              <a:t>년 음주횟수 </a:t>
            </a:r>
            <a:r>
              <a:rPr lang="en-US" altLang="ko-KR" b="1">
                <a:solidFill>
                  <a:schemeClr val="tx1"/>
                </a:solidFill>
              </a:rPr>
              <a:t>/ </a:t>
            </a:r>
            <a:r>
              <a:rPr lang="ko-KR" altLang="en-US" b="1">
                <a:solidFill>
                  <a:schemeClr val="tx1"/>
                </a:solidFill>
              </a:rPr>
              <a:t>시동제한횟수 월별 추이</a:t>
            </a:r>
            <a:endParaRPr lang="en-US" b="1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1.3954842701673074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5.8611471717036914E-2"/>
          <c:y val="0.15257981018119068"/>
          <c:w val="0.91080499375174406"/>
          <c:h val="0.76735714334241434"/>
        </c:manualLayout>
      </c:layout>
      <c:barChart>
        <c:barDir val="col"/>
        <c:grouping val="clustered"/>
        <c:varyColors val="0"/>
        <c:ser>
          <c:idx val="0"/>
          <c:order val="0"/>
          <c:tx>
            <c:v>음주횟수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총괄통게표!$C$27:$F$27</c:f>
              <c:numCache>
                <c:formatCode>#,##0</c:formatCode>
                <c:ptCount val="4"/>
                <c:pt idx="0">
                  <c:v>185</c:v>
                </c:pt>
                <c:pt idx="1">
                  <c:v>190</c:v>
                </c:pt>
                <c:pt idx="2">
                  <c:v>250</c:v>
                </c:pt>
                <c:pt idx="3">
                  <c:v>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AD-4489-8242-0C7F2B240BC9}"/>
            </c:ext>
          </c:extLst>
        </c:ser>
        <c:ser>
          <c:idx val="1"/>
          <c:order val="1"/>
          <c:tx>
            <c:v>시동제한횟수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총괄통게표!$C$28:$F$28</c:f>
              <c:numCache>
                <c:formatCode>General</c:formatCode>
                <c:ptCount val="4"/>
                <c:pt idx="0">
                  <c:v>24</c:v>
                </c:pt>
                <c:pt idx="1">
                  <c:v>30</c:v>
                </c:pt>
                <c:pt idx="2">
                  <c:v>45</c:v>
                </c:pt>
                <c:pt idx="3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AD-4489-8242-0C7F2B240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37298544"/>
        <c:axId val="237297296"/>
      </c:barChart>
      <c:catAx>
        <c:axId val="2372985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37297296"/>
        <c:crosses val="autoZero"/>
        <c:auto val="1"/>
        <c:lblAlgn val="ctr"/>
        <c:lblOffset val="100"/>
        <c:noMultiLvlLbl val="0"/>
      </c:catAx>
      <c:valAx>
        <c:axId val="23729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3729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1897205068164655E-2"/>
          <c:y val="0.18155265535725204"/>
          <c:w val="0.15743811913473552"/>
          <c:h val="0.123401019865343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2024</a:t>
            </a:r>
            <a:r>
              <a:rPr lang="ko-KR" altLang="en-US" b="1">
                <a:solidFill>
                  <a:schemeClr val="tx1"/>
                </a:solidFill>
              </a:rPr>
              <a:t>년 음주율 </a:t>
            </a:r>
            <a:r>
              <a:rPr lang="en-US" altLang="ko-KR" b="1">
                <a:solidFill>
                  <a:schemeClr val="tx1"/>
                </a:solidFill>
              </a:rPr>
              <a:t>/ </a:t>
            </a:r>
            <a:r>
              <a:rPr lang="ko-KR" altLang="en-US" b="1">
                <a:solidFill>
                  <a:schemeClr val="tx1"/>
                </a:solidFill>
              </a:rPr>
              <a:t>시동제한율 월별 추이</a:t>
            </a:r>
            <a:endParaRPr lang="en-US" b="1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1.3954842701673074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7.6495476586227948E-2"/>
          <c:y val="0.15257981018119068"/>
          <c:w val="0.89268788242763952"/>
          <c:h val="0.76735714334241434"/>
        </c:manualLayout>
      </c:layout>
      <c:lineChart>
        <c:grouping val="standard"/>
        <c:varyColors val="0"/>
        <c:ser>
          <c:idx val="0"/>
          <c:order val="0"/>
          <c:tx>
            <c:v>음주율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총괄통게표!$C$29:$F$29</c:f>
              <c:numCache>
                <c:formatCode>0.0%</c:formatCode>
                <c:ptCount val="4"/>
                <c:pt idx="0">
                  <c:v>9.3292990418557736E-2</c:v>
                </c:pt>
                <c:pt idx="1">
                  <c:v>7.3387408265739668E-2</c:v>
                </c:pt>
                <c:pt idx="2">
                  <c:v>7.9365079365079361E-2</c:v>
                </c:pt>
                <c:pt idx="3">
                  <c:v>7.1273628757359778E-2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0C-4152-BB70-F51BE631C7BF}"/>
            </c:ext>
          </c:extLst>
        </c:ser>
        <c:ser>
          <c:idx val="1"/>
          <c:order val="1"/>
          <c:tx>
            <c:v>시동제한율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총괄통게표!$C$30:$F$30</c:f>
              <c:numCache>
                <c:formatCode>0.0%</c:formatCode>
                <c:ptCount val="4"/>
                <c:pt idx="0">
                  <c:v>1.2102874432677761E-2</c:v>
                </c:pt>
                <c:pt idx="1">
                  <c:v>1.1587485515643106E-2</c:v>
                </c:pt>
                <c:pt idx="2">
                  <c:v>1.4285714285714285E-2</c:v>
                </c:pt>
                <c:pt idx="3">
                  <c:v>1.735357917570499E-2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0C-4152-BB70-F51BE631C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298544"/>
        <c:axId val="237297296"/>
      </c:lineChart>
      <c:catAx>
        <c:axId val="2372985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37297296"/>
        <c:crosses val="autoZero"/>
        <c:auto val="1"/>
        <c:lblAlgn val="ctr"/>
        <c:lblOffset val="100"/>
        <c:noMultiLvlLbl val="0"/>
      </c:catAx>
      <c:valAx>
        <c:axId val="23729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3729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891628145865433"/>
          <c:y val="0.28163893663421496"/>
          <c:w val="0.16349613965660018"/>
          <c:h val="0.123190850791624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174624</xdr:colOff>
      <xdr:row>38</xdr:row>
      <xdr:rowOff>61384</xdr:rowOff>
    </xdr:from>
    <xdr:to>
      <xdr:col>10</xdr:col>
      <xdr:colOff>317500</xdr:colOff>
      <xdr:row>52</xdr:row>
      <xdr:rowOff>61384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BE13CC2-08C0-499F-8D72-36D5A5A2E1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139700</xdr:colOff>
      <xdr:row>0</xdr:row>
      <xdr:rowOff>171450</xdr:rowOff>
    </xdr:from>
    <xdr:to>
      <xdr:col>12</xdr:col>
      <xdr:colOff>209550</xdr:colOff>
      <xdr:row>2</xdr:row>
      <xdr:rowOff>165100</xdr:rowOff>
    </xdr:to>
    <xdr:sp macro="" textlink="">
      <xdr:nvSpPr>
        <xdr:cNvPr id="5" name="Speech Bubble: Rectangle 4">
          <a:extLst>
            <a:ext uri="{FF2B5EF4-FFF2-40B4-BE49-F238E27FC236}">
              <a16:creationId xmlns:a16="http://schemas.microsoft.com/office/drawing/2014/main" id="{D68A2D1F-EE88-43A9-9085-C4930B308447}"/>
            </a:ext>
          </a:extLst>
        </xdr:cNvPr>
        <xdr:cNvSpPr/>
      </xdr:nvSpPr>
      <xdr:spPr>
        <a:xfrm>
          <a:off x="4991100" y="171450"/>
          <a:ext cx="3117850" cy="577850"/>
        </a:xfrm>
        <a:prstGeom prst="wedgeRectCallout">
          <a:avLst>
            <a:gd name="adj1" fmla="val -83596"/>
            <a:gd name="adj2" fmla="val -3214"/>
          </a:avLst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chemeClr val="tx1"/>
              </a:solidFill>
            </a:rPr>
            <a:t>(</a:t>
          </a:r>
          <a:r>
            <a:rPr lang="ko-KR" altLang="en-US" sz="1100">
              <a:solidFill>
                <a:schemeClr val="tx1"/>
              </a:solidFill>
            </a:rPr>
            <a:t>업데이트 기준</a:t>
          </a:r>
          <a:r>
            <a:rPr lang="en-US" altLang="ko-KR" sz="1100">
              <a:solidFill>
                <a:schemeClr val="tx1"/>
              </a:solidFill>
            </a:rPr>
            <a:t>) </a:t>
          </a:r>
          <a:r>
            <a:rPr lang="ko-KR" altLang="en-US" sz="1100">
              <a:solidFill>
                <a:schemeClr val="tx1"/>
              </a:solidFill>
            </a:rPr>
            <a:t>일일 마감 </a:t>
          </a:r>
          <a:endParaRPr lang="en-US" altLang="ko-KR" sz="1100">
            <a:solidFill>
              <a:schemeClr val="tx1"/>
            </a:solidFill>
          </a:endParaRPr>
        </a:p>
        <a:p>
          <a:pPr algn="l"/>
          <a:r>
            <a:rPr lang="en-US" sz="1100" baseline="0">
              <a:solidFill>
                <a:schemeClr val="tx1"/>
              </a:solidFill>
            </a:rPr>
            <a:t>          </a:t>
          </a:r>
          <a:r>
            <a:rPr lang="ko-KR" altLang="en-US" sz="1100" baseline="0">
              <a:solidFill>
                <a:schemeClr val="tx1"/>
              </a:solidFill>
            </a:rPr>
            <a:t>오늘 자료는 다음날 업데이트</a:t>
          </a:r>
          <a:r>
            <a:rPr lang="en-US" sz="1100" baseline="0">
              <a:solidFill>
                <a:schemeClr val="tx1"/>
              </a:solidFill>
            </a:rPr>
            <a:t> </a:t>
          </a:r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450850</xdr:colOff>
      <xdr:row>20</xdr:row>
      <xdr:rowOff>133350</xdr:rowOff>
    </xdr:from>
    <xdr:to>
      <xdr:col>11</xdr:col>
      <xdr:colOff>520700</xdr:colOff>
      <xdr:row>22</xdr:row>
      <xdr:rowOff>127000</xdr:rowOff>
    </xdr:to>
    <xdr:sp macro="" textlink="">
      <xdr:nvSpPr>
        <xdr:cNvPr id="7" name="Speech Bubble: Rectangle 6">
          <a:extLst>
            <a:ext uri="{FF2B5EF4-FFF2-40B4-BE49-F238E27FC236}">
              <a16:creationId xmlns:a16="http://schemas.microsoft.com/office/drawing/2014/main" id="{68559E61-A49B-40B0-ADB7-AD30860E57CD}"/>
            </a:ext>
          </a:extLst>
        </xdr:cNvPr>
        <xdr:cNvSpPr/>
      </xdr:nvSpPr>
      <xdr:spPr>
        <a:xfrm>
          <a:off x="4692650" y="5975350"/>
          <a:ext cx="3117850" cy="577850"/>
        </a:xfrm>
        <a:prstGeom prst="wedgeRectCallout">
          <a:avLst>
            <a:gd name="adj1" fmla="val -83596"/>
            <a:gd name="adj2" fmla="val -3214"/>
          </a:avLst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chemeClr val="tx1"/>
              </a:solidFill>
            </a:rPr>
            <a:t>(</a:t>
          </a:r>
          <a:r>
            <a:rPr lang="ko-KR" altLang="en-US" sz="1100">
              <a:solidFill>
                <a:schemeClr val="tx1"/>
              </a:solidFill>
            </a:rPr>
            <a:t>업데이트 기준</a:t>
          </a:r>
          <a:r>
            <a:rPr lang="en-US" altLang="ko-KR" sz="1100">
              <a:solidFill>
                <a:schemeClr val="tx1"/>
              </a:solidFill>
            </a:rPr>
            <a:t>) </a:t>
          </a:r>
          <a:r>
            <a:rPr lang="ko-KR" altLang="en-US" sz="1100">
              <a:solidFill>
                <a:schemeClr val="tx1"/>
              </a:solidFill>
            </a:rPr>
            <a:t>월 마감 </a:t>
          </a:r>
          <a:endParaRPr lang="en-US" altLang="ko-KR" sz="1100">
            <a:solidFill>
              <a:schemeClr val="tx1"/>
            </a:solidFill>
          </a:endParaRPr>
        </a:p>
        <a:p>
          <a:pPr algn="l"/>
          <a:r>
            <a:rPr lang="en-US" sz="1100" baseline="0">
              <a:solidFill>
                <a:schemeClr val="tx1"/>
              </a:solidFill>
            </a:rPr>
            <a:t>          </a:t>
          </a:r>
          <a:r>
            <a:rPr lang="ko-KR" altLang="en-US" sz="1100" baseline="0">
              <a:solidFill>
                <a:schemeClr val="tx1"/>
              </a:solidFill>
            </a:rPr>
            <a:t>당월 자료는 익월 </a:t>
          </a:r>
          <a:r>
            <a:rPr lang="en-US" altLang="ko-KR" sz="1100" baseline="0">
              <a:solidFill>
                <a:schemeClr val="tx1"/>
              </a:solidFill>
            </a:rPr>
            <a:t>1</a:t>
          </a:r>
          <a:r>
            <a:rPr lang="ko-KR" altLang="en-US" sz="1100" baseline="0">
              <a:solidFill>
                <a:schemeClr val="tx1"/>
              </a:solidFill>
            </a:rPr>
            <a:t>일 업데이트</a:t>
          </a:r>
          <a:r>
            <a:rPr lang="en-US" sz="1100" baseline="0">
              <a:solidFill>
                <a:schemeClr val="tx1"/>
              </a:solidFill>
            </a:rPr>
            <a:t> </a:t>
          </a:r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10</xdr:col>
      <xdr:colOff>374650</xdr:colOff>
      <xdr:row>38</xdr:row>
      <xdr:rowOff>88195</xdr:rowOff>
    </xdr:from>
    <xdr:to>
      <xdr:col>20</xdr:col>
      <xdr:colOff>492126</xdr:colOff>
      <xdr:row>52</xdr:row>
      <xdr:rowOff>74084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79DBF12-7A3F-4A11-87AC-F6008B4BBF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184150</xdr:colOff>
      <xdr:row>52</xdr:row>
      <xdr:rowOff>132645</xdr:rowOff>
    </xdr:from>
    <xdr:to>
      <xdr:col>10</xdr:col>
      <xdr:colOff>327026</xdr:colOff>
      <xdr:row>66</xdr:row>
      <xdr:rowOff>126295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336F575-E997-401B-B75B-5376229FCC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384176</xdr:colOff>
      <xdr:row>52</xdr:row>
      <xdr:rowOff>145345</xdr:rowOff>
    </xdr:from>
    <xdr:to>
      <xdr:col>20</xdr:col>
      <xdr:colOff>501652</xdr:colOff>
      <xdr:row>66</xdr:row>
      <xdr:rowOff>132645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B2DEEC6-0FD1-4B08-8F9E-6B273C9027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206374</xdr:colOff>
      <xdr:row>66</xdr:row>
      <xdr:rowOff>218369</xdr:rowOff>
    </xdr:from>
    <xdr:to>
      <xdr:col>10</xdr:col>
      <xdr:colOff>317499</xdr:colOff>
      <xdr:row>79</xdr:row>
      <xdr:rowOff>100894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EAB875-5D0F-4A86-B910-ABED53398F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393700</xdr:colOff>
      <xdr:row>66</xdr:row>
      <xdr:rowOff>202495</xdr:rowOff>
    </xdr:from>
    <xdr:to>
      <xdr:col>20</xdr:col>
      <xdr:colOff>479425</xdr:colOff>
      <xdr:row>79</xdr:row>
      <xdr:rowOff>91370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234CFBA-B248-46B6-B872-DEB2966208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457790</xdr:colOff>
      <xdr:row>36</xdr:row>
      <xdr:rowOff>531628</xdr:rowOff>
    </xdr:from>
    <xdr:to>
      <xdr:col>5</xdr:col>
      <xdr:colOff>557175</xdr:colOff>
      <xdr:row>37</xdr:row>
      <xdr:rowOff>1</xdr:rowOff>
    </xdr:to>
    <xdr:sp macro="" textlink="">
      <xdr:nvSpPr>
        <xdr:cNvPr id="11" name="Speech Bubble: Rectangle 10">
          <a:extLst>
            <a:ext uri="{FF2B5EF4-FFF2-40B4-BE49-F238E27FC236}">
              <a16:creationId xmlns:a16="http://schemas.microsoft.com/office/drawing/2014/main" id="{AEA7AB28-69EC-4E74-8824-116A91808558}"/>
            </a:ext>
          </a:extLst>
        </xdr:cNvPr>
        <xdr:cNvSpPr/>
      </xdr:nvSpPr>
      <xdr:spPr>
        <a:xfrm>
          <a:off x="1070639" y="11164186"/>
          <a:ext cx="3134094" cy="679303"/>
        </a:xfrm>
        <a:prstGeom prst="wedgeRectCallout">
          <a:avLst>
            <a:gd name="adj1" fmla="val -29645"/>
            <a:gd name="adj2" fmla="val 96670"/>
          </a:avLst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chemeClr val="tx1"/>
              </a:solidFill>
            </a:rPr>
            <a:t>(</a:t>
          </a:r>
          <a:r>
            <a:rPr lang="ko-KR" altLang="en-US" sz="1100">
              <a:solidFill>
                <a:schemeClr val="tx1"/>
              </a:solidFill>
            </a:rPr>
            <a:t>아래 그래프 업데이트 기준</a:t>
          </a:r>
          <a:r>
            <a:rPr lang="en-US" altLang="ko-KR" sz="1100">
              <a:solidFill>
                <a:schemeClr val="tx1"/>
              </a:solidFill>
            </a:rPr>
            <a:t>) </a:t>
          </a:r>
          <a:r>
            <a:rPr lang="ko-KR" altLang="en-US" sz="1100">
              <a:solidFill>
                <a:schemeClr val="tx1"/>
              </a:solidFill>
            </a:rPr>
            <a:t>월 마감 </a:t>
          </a:r>
          <a:endParaRPr lang="en-US" altLang="ko-KR" sz="1100">
            <a:solidFill>
              <a:schemeClr val="tx1"/>
            </a:solidFill>
          </a:endParaRPr>
        </a:p>
        <a:p>
          <a:pPr algn="l"/>
          <a:r>
            <a:rPr lang="en-US" sz="1100" baseline="0">
              <a:solidFill>
                <a:schemeClr val="tx1"/>
              </a:solidFill>
            </a:rPr>
            <a:t>          </a:t>
          </a:r>
          <a:r>
            <a:rPr lang="ko-KR" altLang="en-US" sz="1100" baseline="0">
              <a:solidFill>
                <a:schemeClr val="tx1"/>
              </a:solidFill>
            </a:rPr>
            <a:t>익월 </a:t>
          </a:r>
          <a:r>
            <a:rPr lang="en-US" altLang="ko-KR" sz="1100" baseline="0">
              <a:solidFill>
                <a:schemeClr val="tx1"/>
              </a:solidFill>
            </a:rPr>
            <a:t>1</a:t>
          </a:r>
          <a:r>
            <a:rPr lang="ko-KR" altLang="en-US" sz="1100" baseline="0">
              <a:solidFill>
                <a:schemeClr val="tx1"/>
              </a:solidFill>
            </a:rPr>
            <a:t>일 업데이트</a:t>
          </a:r>
          <a:r>
            <a:rPr lang="en-US" sz="1100" baseline="0">
              <a:solidFill>
                <a:schemeClr val="tx1"/>
              </a:solidFill>
            </a:rPr>
            <a:t> </a:t>
          </a:r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0.4063</cdr:x>
      <cdr:y>0.58096</cdr:y>
    </cdr:from>
    <cdr:to>
      <cdr:x>0.5861</cdr:x>
      <cdr:y>0.74339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BB0B9A8-65D8-4DEF-B726-5BE321A8A173}"/>
            </a:ext>
          </a:extLst>
        </cdr:cNvPr>
        <cdr:cNvSpPr txBox="1"/>
      </cdr:nvSpPr>
      <cdr:spPr>
        <a:xfrm xmlns:a="http://schemas.openxmlformats.org/drawingml/2006/main">
          <a:off x="2524528" y="2372092"/>
          <a:ext cx="1117183" cy="6632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ko-KR" altLang="en-US" sz="1200">
              <a:solidFill>
                <a:schemeClr val="bg1"/>
              </a:solidFill>
            </a:rPr>
            <a:t>불검출</a:t>
          </a:r>
          <a:endParaRPr lang="en-US" altLang="ko-KR" sz="1200">
            <a:solidFill>
              <a:schemeClr val="bg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bg1"/>
              </a:solidFill>
            </a:rPr>
            <a:t>1,774</a:t>
          </a:r>
          <a:r>
            <a:rPr lang="ko-KR" altLang="en-US" sz="1200">
              <a:solidFill>
                <a:schemeClr val="bg1"/>
              </a:solidFill>
            </a:rPr>
            <a:t>건</a:t>
          </a:r>
          <a:r>
            <a:rPr lang="en-US" altLang="ko-KR" sz="1200">
              <a:solidFill>
                <a:schemeClr val="bg1"/>
              </a:solidFill>
            </a:rPr>
            <a:t>(89.5%)</a:t>
          </a:r>
          <a:endParaRPr lang="en-US" sz="120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0.25461</cdr:x>
      <cdr:y>0.14903</cdr:y>
    </cdr:from>
    <cdr:to>
      <cdr:x>0.36966</cdr:x>
      <cdr:y>0.21343</cdr:y>
    </cdr:to>
    <cdr:grpSp>
      <cdr:nvGrpSpPr>
        <cdr:cNvPr id="7" name="Group 6">
          <a:extLst xmlns:a="http://schemas.openxmlformats.org/drawingml/2006/main">
            <a:ext uri="{FF2B5EF4-FFF2-40B4-BE49-F238E27FC236}">
              <a16:creationId xmlns:a16="http://schemas.microsoft.com/office/drawing/2014/main" id="{76F58340-1253-4374-B1C9-D0D28FC78EE9}"/>
            </a:ext>
          </a:extLst>
        </cdr:cNvPr>
        <cdr:cNvGrpSpPr/>
      </cdr:nvGrpSpPr>
      <cdr:grpSpPr>
        <a:xfrm xmlns:a="http://schemas.openxmlformats.org/drawingml/2006/main">
          <a:off x="1722710" y="600816"/>
          <a:ext cx="778437" cy="259629"/>
          <a:chOff x="1454987" y="875209"/>
          <a:chExt cx="714857" cy="262938"/>
        </a:xfrm>
      </cdr:grpSpPr>
      <cdr:cxnSp macro="">
        <cdr:nvCxnSpPr>
          <cdr:cNvPr id="4" name="Straight Connector 3">
            <a:extLst xmlns:a="http://schemas.openxmlformats.org/drawingml/2006/main">
              <a:ext uri="{FF2B5EF4-FFF2-40B4-BE49-F238E27FC236}">
                <a16:creationId xmlns:a16="http://schemas.microsoft.com/office/drawing/2014/main" id="{439A72B1-ABB7-4E33-8ED1-7E47A3B65F77}"/>
              </a:ext>
            </a:extLst>
          </cdr:cNvPr>
          <cdr:cNvCxnSpPr/>
        </cdr:nvCxnSpPr>
        <cdr:spPr>
          <a:xfrm xmlns:a="http://schemas.openxmlformats.org/drawingml/2006/main">
            <a:off x="1454987" y="875209"/>
            <a:ext cx="512675" cy="7512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90C07783-52E5-4E7B-8BC7-E36A8B1CBCBD}"/>
              </a:ext>
            </a:extLst>
          </cdr:cNvPr>
          <cdr:cNvCxnSpPr/>
        </cdr:nvCxnSpPr>
        <cdr:spPr>
          <a:xfrm xmlns:a="http://schemas.openxmlformats.org/drawingml/2006/main">
            <a:off x="1960441" y="882721"/>
            <a:ext cx="209403" cy="255426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0.49011</cdr:x>
      <cdr:y>0.07776</cdr:y>
    </cdr:from>
    <cdr:to>
      <cdr:x>0.59554</cdr:x>
      <cdr:y>0.14371</cdr:y>
    </cdr:to>
    <cdr:grpSp>
      <cdr:nvGrpSpPr>
        <cdr:cNvPr id="8" name="Group 7">
          <a:extLst xmlns:a="http://schemas.openxmlformats.org/drawingml/2006/main">
            <a:ext uri="{FF2B5EF4-FFF2-40B4-BE49-F238E27FC236}">
              <a16:creationId xmlns:a16="http://schemas.microsoft.com/office/drawing/2014/main" id="{3CC2F1BD-D901-411A-A175-43829BBD0FA9}"/>
            </a:ext>
          </a:extLst>
        </cdr:cNvPr>
        <cdr:cNvGrpSpPr/>
      </cdr:nvGrpSpPr>
      <cdr:grpSpPr>
        <a:xfrm xmlns:a="http://schemas.openxmlformats.org/drawingml/2006/main">
          <a:off x="3316121" y="313490"/>
          <a:ext cx="713347" cy="265878"/>
          <a:chOff x="714857" y="-6350"/>
          <a:chExt cx="655068" cy="269288"/>
        </a:xfrm>
      </cdr:grpSpPr>
      <cdr:cxnSp macro="">
        <cdr:nvCxnSpPr>
          <cdr:cNvPr id="9" name="Straight Connector 8">
            <a:extLst xmlns:a="http://schemas.openxmlformats.org/drawingml/2006/main">
              <a:ext uri="{FF2B5EF4-FFF2-40B4-BE49-F238E27FC236}">
                <a16:creationId xmlns:a16="http://schemas.microsoft.com/office/drawing/2014/main" id="{96D23C58-D668-416F-8C67-D2FDAC94B8CF}"/>
              </a:ext>
            </a:extLst>
          </cdr:cNvPr>
          <cdr:cNvCxnSpPr/>
        </cdr:nvCxnSpPr>
        <cdr:spPr>
          <a:xfrm xmlns:a="http://schemas.openxmlformats.org/drawingml/2006/main">
            <a:off x="857250" y="0"/>
            <a:ext cx="512675" cy="7512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0" name="Straight Connector 9">
            <a:extLst xmlns:a="http://schemas.openxmlformats.org/drawingml/2006/main">
              <a:ext uri="{FF2B5EF4-FFF2-40B4-BE49-F238E27FC236}">
                <a16:creationId xmlns:a16="http://schemas.microsoft.com/office/drawing/2014/main" id="{E3F624F1-890C-41C1-923C-F15D5EDC4001}"/>
              </a:ext>
            </a:extLst>
          </cdr:cNvPr>
          <cdr:cNvCxnSpPr/>
        </cdr:nvCxnSpPr>
        <cdr:spPr>
          <a:xfrm xmlns:a="http://schemas.openxmlformats.org/drawingml/2006/main" flipH="1">
            <a:off x="714857" y="-6350"/>
            <a:ext cx="139219" cy="269288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0.12264</cdr:x>
      <cdr:y>0.1042</cdr:y>
    </cdr:from>
    <cdr:to>
      <cdr:x>0.30244</cdr:x>
      <cdr:y>0.26663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FE4889DD-C00B-4C86-B05F-7AA2B7B79DA0}"/>
            </a:ext>
          </a:extLst>
        </cdr:cNvPr>
        <cdr:cNvSpPr txBox="1"/>
      </cdr:nvSpPr>
      <cdr:spPr>
        <a:xfrm xmlns:a="http://schemas.openxmlformats.org/drawingml/2006/main">
          <a:off x="762000" y="425450"/>
          <a:ext cx="1117183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chemeClr val="tx1"/>
              </a:solidFill>
            </a:rPr>
            <a:t>음주검출</a:t>
          </a:r>
          <a:endParaRPr lang="en-US" altLang="ko-KR" sz="1200">
            <a:solidFill>
              <a:schemeClr val="tx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tx1"/>
              </a:solidFill>
            </a:rPr>
            <a:t>185</a:t>
          </a:r>
          <a:r>
            <a:rPr lang="ko-KR" altLang="en-US" sz="1200">
              <a:solidFill>
                <a:schemeClr val="tx1"/>
              </a:solidFill>
            </a:rPr>
            <a:t>건</a:t>
          </a:r>
          <a:r>
            <a:rPr lang="en-US" altLang="ko-KR" sz="1200">
              <a:solidFill>
                <a:schemeClr val="tx1"/>
              </a:solidFill>
            </a:rPr>
            <a:t>(9.3%)</a:t>
          </a:r>
          <a:endParaRPr lang="en-US" sz="1200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0.58968</cdr:x>
      <cdr:y>0</cdr:y>
    </cdr:from>
    <cdr:to>
      <cdr:x>0.76948</cdr:x>
      <cdr:y>0.16243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514EB0C9-D0E6-421E-B583-4B84A6FEC937}"/>
            </a:ext>
          </a:extLst>
        </cdr:cNvPr>
        <cdr:cNvSpPr txBox="1"/>
      </cdr:nvSpPr>
      <cdr:spPr>
        <a:xfrm xmlns:a="http://schemas.openxmlformats.org/drawingml/2006/main">
          <a:off x="3663950" y="0"/>
          <a:ext cx="1117183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rgbClr val="FF0000"/>
              </a:solidFill>
            </a:rPr>
            <a:t>시동제한</a:t>
          </a:r>
          <a:endParaRPr lang="en-US" altLang="ko-KR" sz="1200">
            <a:solidFill>
              <a:srgbClr val="FF0000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rgbClr val="FF0000"/>
              </a:solidFill>
            </a:rPr>
            <a:t>24</a:t>
          </a:r>
          <a:r>
            <a:rPr lang="ko-KR" altLang="en-US" sz="1200">
              <a:solidFill>
                <a:srgbClr val="FF0000"/>
              </a:solidFill>
            </a:rPr>
            <a:t>건</a:t>
          </a:r>
          <a:r>
            <a:rPr lang="en-US" altLang="ko-KR" sz="1200">
              <a:solidFill>
                <a:srgbClr val="FF0000"/>
              </a:solidFill>
            </a:rPr>
            <a:t>(1.2%)</a:t>
          </a:r>
          <a:endParaRPr lang="en-US" sz="1200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0.0092</cdr:x>
      <cdr:y>0</cdr:y>
    </cdr:from>
    <cdr:to>
      <cdr:x>0.40521</cdr:x>
      <cdr:y>0.09953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6F799C3C-D1FA-49E5-97D6-71AAD474A5D6}"/>
            </a:ext>
          </a:extLst>
        </cdr:cNvPr>
        <cdr:cNvSpPr txBox="1"/>
      </cdr:nvSpPr>
      <cdr:spPr>
        <a:xfrm xmlns:a="http://schemas.openxmlformats.org/drawingml/2006/main">
          <a:off x="57150" y="0"/>
          <a:ext cx="2460626" cy="40640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400" b="1">
              <a:solidFill>
                <a:schemeClr val="tx1"/>
              </a:solidFill>
            </a:rPr>
            <a:t>음주측정결과   </a:t>
          </a:r>
          <a:r>
            <a:rPr lang="en-US" altLang="ko-KR" sz="1400" b="1">
              <a:solidFill>
                <a:schemeClr val="tx1"/>
              </a:solidFill>
            </a:rPr>
            <a:t>2024. 1</a:t>
          </a:r>
          <a:r>
            <a:rPr lang="ko-KR" altLang="en-US" sz="1400" b="1">
              <a:solidFill>
                <a:schemeClr val="tx1"/>
              </a:solidFill>
            </a:rPr>
            <a:t>월</a:t>
          </a:r>
          <a:endParaRPr lang="en-US" sz="1400" b="1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0.02453</cdr:x>
      <cdr:y>0.39502</cdr:y>
    </cdr:from>
    <cdr:to>
      <cdr:x>0.33367</cdr:x>
      <cdr:y>0.55745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00922392-C5A2-4781-B676-F0F06205A696}"/>
            </a:ext>
          </a:extLst>
        </cdr:cNvPr>
        <cdr:cNvSpPr txBox="1"/>
      </cdr:nvSpPr>
      <cdr:spPr>
        <a:xfrm xmlns:a="http://schemas.openxmlformats.org/drawingml/2006/main">
          <a:off x="152400" y="1612900"/>
          <a:ext cx="1920876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chemeClr val="tx1"/>
              </a:solidFill>
            </a:rPr>
            <a:t>측정횟수</a:t>
          </a:r>
          <a:endParaRPr lang="en-US" altLang="ko-KR" sz="1200">
            <a:solidFill>
              <a:schemeClr val="tx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tx1"/>
              </a:solidFill>
            </a:rPr>
            <a:t>   </a:t>
          </a:r>
          <a:r>
            <a:rPr lang="ko-KR" altLang="en-US" sz="1200">
              <a:solidFill>
                <a:schemeClr val="tx1"/>
              </a:solidFill>
            </a:rPr>
            <a:t>총 </a:t>
          </a:r>
          <a:r>
            <a:rPr lang="en-US" altLang="ko-KR" sz="1200">
              <a:solidFill>
                <a:schemeClr val="tx1"/>
              </a:solidFill>
            </a:rPr>
            <a:t>1,983</a:t>
          </a:r>
          <a:r>
            <a:rPr lang="ko-KR" altLang="en-US" sz="1200">
              <a:solidFill>
                <a:schemeClr val="tx1"/>
              </a:solidFill>
            </a:rPr>
            <a:t>건</a:t>
          </a:r>
          <a:endParaRPr lang="en-US" sz="1200">
            <a:solidFill>
              <a:schemeClr val="tx1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0.4063</cdr:x>
      <cdr:y>0.58096</cdr:y>
    </cdr:from>
    <cdr:to>
      <cdr:x>0.5861</cdr:x>
      <cdr:y>0.74339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BB0B9A8-65D8-4DEF-B726-5BE321A8A173}"/>
            </a:ext>
          </a:extLst>
        </cdr:cNvPr>
        <cdr:cNvSpPr txBox="1"/>
      </cdr:nvSpPr>
      <cdr:spPr>
        <a:xfrm xmlns:a="http://schemas.openxmlformats.org/drawingml/2006/main">
          <a:off x="2524528" y="2372092"/>
          <a:ext cx="1117183" cy="6632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ko-KR" altLang="en-US" sz="1200">
              <a:solidFill>
                <a:schemeClr val="bg1"/>
              </a:solidFill>
            </a:rPr>
            <a:t>불검출</a:t>
          </a:r>
          <a:endParaRPr lang="en-US" altLang="ko-KR" sz="1200">
            <a:solidFill>
              <a:schemeClr val="bg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bg1"/>
              </a:solidFill>
            </a:rPr>
            <a:t>2,941</a:t>
          </a:r>
          <a:r>
            <a:rPr lang="ko-KR" altLang="en-US" sz="1200">
              <a:solidFill>
                <a:schemeClr val="bg1"/>
              </a:solidFill>
            </a:rPr>
            <a:t>건</a:t>
          </a:r>
          <a:r>
            <a:rPr lang="en-US" altLang="ko-KR" sz="1200">
              <a:solidFill>
                <a:schemeClr val="bg1"/>
              </a:solidFill>
            </a:rPr>
            <a:t>(91.5%)</a:t>
          </a:r>
          <a:endParaRPr lang="en-US" sz="120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0.26892</cdr:x>
      <cdr:y>0.14463</cdr:y>
    </cdr:from>
    <cdr:to>
      <cdr:x>0.39725</cdr:x>
      <cdr:y>0.20721</cdr:y>
    </cdr:to>
    <cdr:grpSp>
      <cdr:nvGrpSpPr>
        <cdr:cNvPr id="7" name="Group 6">
          <a:extLst xmlns:a="http://schemas.openxmlformats.org/drawingml/2006/main">
            <a:ext uri="{FF2B5EF4-FFF2-40B4-BE49-F238E27FC236}">
              <a16:creationId xmlns:a16="http://schemas.microsoft.com/office/drawing/2014/main" id="{76F58340-1253-4374-B1C9-D0D28FC78EE9}"/>
            </a:ext>
          </a:extLst>
        </cdr:cNvPr>
        <cdr:cNvGrpSpPr/>
      </cdr:nvGrpSpPr>
      <cdr:grpSpPr>
        <a:xfrm xmlns:a="http://schemas.openxmlformats.org/drawingml/2006/main">
          <a:off x="1818659" y="581037"/>
          <a:ext cx="867873" cy="251408"/>
          <a:chOff x="1454987" y="863612"/>
          <a:chExt cx="797407" cy="255486"/>
        </a:xfrm>
      </cdr:grpSpPr>
      <cdr:cxnSp macro="">
        <cdr:nvCxnSpPr>
          <cdr:cNvPr id="4" name="Straight Connector 3">
            <a:extLst xmlns:a="http://schemas.openxmlformats.org/drawingml/2006/main">
              <a:ext uri="{FF2B5EF4-FFF2-40B4-BE49-F238E27FC236}">
                <a16:creationId xmlns:a16="http://schemas.microsoft.com/office/drawing/2014/main" id="{439A72B1-ABB7-4E33-8ED1-7E47A3B65F77}"/>
              </a:ext>
            </a:extLst>
          </cdr:cNvPr>
          <cdr:cNvCxnSpPr/>
        </cdr:nvCxnSpPr>
        <cdr:spPr>
          <a:xfrm xmlns:a="http://schemas.openxmlformats.org/drawingml/2006/main" flipV="1">
            <a:off x="1454987" y="863612"/>
            <a:ext cx="589684" cy="11597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90C07783-52E5-4E7B-8BC7-E36A8B1CBCBD}"/>
              </a:ext>
            </a:extLst>
          </cdr:cNvPr>
          <cdr:cNvCxnSpPr/>
        </cdr:nvCxnSpPr>
        <cdr:spPr>
          <a:xfrm xmlns:a="http://schemas.openxmlformats.org/drawingml/2006/main">
            <a:off x="2042991" y="863672"/>
            <a:ext cx="209403" cy="255426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0.49011</cdr:x>
      <cdr:y>0.07776</cdr:y>
    </cdr:from>
    <cdr:to>
      <cdr:x>0.59554</cdr:x>
      <cdr:y>0.14371</cdr:y>
    </cdr:to>
    <cdr:grpSp>
      <cdr:nvGrpSpPr>
        <cdr:cNvPr id="8" name="Group 7">
          <a:extLst xmlns:a="http://schemas.openxmlformats.org/drawingml/2006/main">
            <a:ext uri="{FF2B5EF4-FFF2-40B4-BE49-F238E27FC236}">
              <a16:creationId xmlns:a16="http://schemas.microsoft.com/office/drawing/2014/main" id="{3CC2F1BD-D901-411A-A175-43829BBD0FA9}"/>
            </a:ext>
          </a:extLst>
        </cdr:cNvPr>
        <cdr:cNvGrpSpPr/>
      </cdr:nvGrpSpPr>
      <cdr:grpSpPr>
        <a:xfrm xmlns:a="http://schemas.openxmlformats.org/drawingml/2006/main">
          <a:off x="3314528" y="312393"/>
          <a:ext cx="713004" cy="264948"/>
          <a:chOff x="714857" y="-6350"/>
          <a:chExt cx="655068" cy="269288"/>
        </a:xfrm>
      </cdr:grpSpPr>
      <cdr:cxnSp macro="">
        <cdr:nvCxnSpPr>
          <cdr:cNvPr id="9" name="Straight Connector 8">
            <a:extLst xmlns:a="http://schemas.openxmlformats.org/drawingml/2006/main">
              <a:ext uri="{FF2B5EF4-FFF2-40B4-BE49-F238E27FC236}">
                <a16:creationId xmlns:a16="http://schemas.microsoft.com/office/drawing/2014/main" id="{96D23C58-D668-416F-8C67-D2FDAC94B8CF}"/>
              </a:ext>
            </a:extLst>
          </cdr:cNvPr>
          <cdr:cNvCxnSpPr/>
        </cdr:nvCxnSpPr>
        <cdr:spPr>
          <a:xfrm xmlns:a="http://schemas.openxmlformats.org/drawingml/2006/main">
            <a:off x="857250" y="0"/>
            <a:ext cx="512675" cy="7512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0" name="Straight Connector 9">
            <a:extLst xmlns:a="http://schemas.openxmlformats.org/drawingml/2006/main">
              <a:ext uri="{FF2B5EF4-FFF2-40B4-BE49-F238E27FC236}">
                <a16:creationId xmlns:a16="http://schemas.microsoft.com/office/drawing/2014/main" id="{E3F624F1-890C-41C1-923C-F15D5EDC4001}"/>
              </a:ext>
            </a:extLst>
          </cdr:cNvPr>
          <cdr:cNvCxnSpPr/>
        </cdr:nvCxnSpPr>
        <cdr:spPr>
          <a:xfrm xmlns:a="http://schemas.openxmlformats.org/drawingml/2006/main" flipH="1">
            <a:off x="714857" y="-6350"/>
            <a:ext cx="139219" cy="269288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0.12264</cdr:x>
      <cdr:y>0.1042</cdr:y>
    </cdr:from>
    <cdr:to>
      <cdr:x>0.30244</cdr:x>
      <cdr:y>0.26663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FE4889DD-C00B-4C86-B05F-7AA2B7B79DA0}"/>
            </a:ext>
          </a:extLst>
        </cdr:cNvPr>
        <cdr:cNvSpPr txBox="1"/>
      </cdr:nvSpPr>
      <cdr:spPr>
        <a:xfrm xmlns:a="http://schemas.openxmlformats.org/drawingml/2006/main">
          <a:off x="762000" y="425450"/>
          <a:ext cx="1117183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chemeClr val="tx1"/>
              </a:solidFill>
            </a:rPr>
            <a:t>음주검출</a:t>
          </a:r>
          <a:endParaRPr lang="en-US" altLang="ko-KR" sz="1200">
            <a:solidFill>
              <a:schemeClr val="tx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tx1"/>
              </a:solidFill>
            </a:rPr>
            <a:t>190</a:t>
          </a:r>
          <a:r>
            <a:rPr lang="ko-KR" altLang="en-US" sz="1200">
              <a:solidFill>
                <a:schemeClr val="tx1"/>
              </a:solidFill>
            </a:rPr>
            <a:t>건</a:t>
          </a:r>
          <a:r>
            <a:rPr lang="en-US" altLang="ko-KR" sz="1200">
              <a:solidFill>
                <a:schemeClr val="tx1"/>
              </a:solidFill>
            </a:rPr>
            <a:t>(7.3%)</a:t>
          </a:r>
          <a:endParaRPr lang="en-US" sz="1200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0.58968</cdr:x>
      <cdr:y>0</cdr:y>
    </cdr:from>
    <cdr:to>
      <cdr:x>0.76948</cdr:x>
      <cdr:y>0.16243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514EB0C9-D0E6-421E-B583-4B84A6FEC937}"/>
            </a:ext>
          </a:extLst>
        </cdr:cNvPr>
        <cdr:cNvSpPr txBox="1"/>
      </cdr:nvSpPr>
      <cdr:spPr>
        <a:xfrm xmlns:a="http://schemas.openxmlformats.org/drawingml/2006/main">
          <a:off x="3663950" y="0"/>
          <a:ext cx="1117183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rgbClr val="FF0000"/>
              </a:solidFill>
            </a:rPr>
            <a:t>시동제한</a:t>
          </a:r>
          <a:endParaRPr lang="en-US" altLang="ko-KR" sz="1200">
            <a:solidFill>
              <a:srgbClr val="FF0000"/>
            </a:solidFill>
          </a:endParaRPr>
        </a:p>
        <a:p xmlns:a="http://schemas.openxmlformats.org/drawingml/2006/main">
          <a:pPr algn="l"/>
          <a:r>
            <a:rPr lang="en-US" altLang="ko-KR" sz="1200">
              <a:solidFill>
                <a:srgbClr val="FF0000"/>
              </a:solidFill>
            </a:rPr>
            <a:t>30</a:t>
          </a:r>
          <a:r>
            <a:rPr lang="ko-KR" altLang="en-US" sz="1200">
              <a:solidFill>
                <a:srgbClr val="FF0000"/>
              </a:solidFill>
            </a:rPr>
            <a:t>건</a:t>
          </a:r>
          <a:r>
            <a:rPr lang="en-US" altLang="ko-KR" sz="1200">
              <a:solidFill>
                <a:srgbClr val="FF0000"/>
              </a:solidFill>
            </a:rPr>
            <a:t>(1.2%)</a:t>
          </a:r>
          <a:endParaRPr lang="en-US" sz="1200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0.0092</cdr:x>
      <cdr:y>0</cdr:y>
    </cdr:from>
    <cdr:to>
      <cdr:x>0.40521</cdr:x>
      <cdr:y>0.09953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6F799C3C-D1FA-49E5-97D6-71AAD474A5D6}"/>
            </a:ext>
          </a:extLst>
        </cdr:cNvPr>
        <cdr:cNvSpPr txBox="1"/>
      </cdr:nvSpPr>
      <cdr:spPr>
        <a:xfrm xmlns:a="http://schemas.openxmlformats.org/drawingml/2006/main">
          <a:off x="57150" y="0"/>
          <a:ext cx="2460626" cy="40640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400" b="1">
              <a:solidFill>
                <a:schemeClr val="tx1"/>
              </a:solidFill>
            </a:rPr>
            <a:t>음주측정결과   </a:t>
          </a:r>
          <a:r>
            <a:rPr lang="en-US" altLang="ko-KR" sz="1400" b="1">
              <a:solidFill>
                <a:schemeClr val="tx1"/>
              </a:solidFill>
            </a:rPr>
            <a:t>2024. 2</a:t>
          </a:r>
          <a:r>
            <a:rPr lang="ko-KR" altLang="en-US" sz="1400" b="1">
              <a:solidFill>
                <a:schemeClr val="tx1"/>
              </a:solidFill>
            </a:rPr>
            <a:t>월</a:t>
          </a:r>
          <a:endParaRPr lang="en-US" sz="1400" b="1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0.02759</cdr:x>
      <cdr:y>0.42768</cdr:y>
    </cdr:from>
    <cdr:to>
      <cdr:x>0.33674</cdr:x>
      <cdr:y>0.59011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118E067E-44E3-4AEC-8B7A-192F2BBA9E68}"/>
            </a:ext>
          </a:extLst>
        </cdr:cNvPr>
        <cdr:cNvSpPr txBox="1"/>
      </cdr:nvSpPr>
      <cdr:spPr>
        <a:xfrm xmlns:a="http://schemas.openxmlformats.org/drawingml/2006/main">
          <a:off x="171450" y="1746250"/>
          <a:ext cx="1920876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chemeClr val="tx1"/>
              </a:solidFill>
            </a:rPr>
            <a:t>측정횟수</a:t>
          </a:r>
          <a:endParaRPr lang="en-US" altLang="ko-KR" sz="1200">
            <a:solidFill>
              <a:schemeClr val="tx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tx1"/>
              </a:solidFill>
            </a:rPr>
            <a:t>   </a:t>
          </a:r>
          <a:r>
            <a:rPr lang="ko-KR" altLang="en-US" sz="1200">
              <a:solidFill>
                <a:schemeClr val="tx1"/>
              </a:solidFill>
            </a:rPr>
            <a:t>총 </a:t>
          </a:r>
          <a:r>
            <a:rPr lang="en-US" altLang="ko-KR" sz="1200">
              <a:solidFill>
                <a:schemeClr val="tx1"/>
              </a:solidFill>
            </a:rPr>
            <a:t>2,369</a:t>
          </a:r>
          <a:r>
            <a:rPr lang="ko-KR" altLang="en-US" sz="1200">
              <a:solidFill>
                <a:schemeClr val="tx1"/>
              </a:solidFill>
            </a:rPr>
            <a:t>건</a:t>
          </a:r>
          <a:endParaRPr lang="en-US" sz="1200">
            <a:solidFill>
              <a:schemeClr val="tx1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0.4063</cdr:x>
      <cdr:y>0.58096</cdr:y>
    </cdr:from>
    <cdr:to>
      <cdr:x>0.5861</cdr:x>
      <cdr:y>0.74339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BB0B9A8-65D8-4DEF-B726-5BE321A8A173}"/>
            </a:ext>
          </a:extLst>
        </cdr:cNvPr>
        <cdr:cNvSpPr txBox="1"/>
      </cdr:nvSpPr>
      <cdr:spPr>
        <a:xfrm xmlns:a="http://schemas.openxmlformats.org/drawingml/2006/main">
          <a:off x="2524528" y="2372092"/>
          <a:ext cx="1117183" cy="6632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ko-KR" altLang="en-US" sz="1200">
              <a:solidFill>
                <a:schemeClr val="bg1"/>
              </a:solidFill>
            </a:rPr>
            <a:t>불검출</a:t>
          </a:r>
          <a:endParaRPr lang="en-US" altLang="ko-KR" sz="1200">
            <a:solidFill>
              <a:schemeClr val="bg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bg1"/>
              </a:solidFill>
            </a:rPr>
            <a:t>2,855</a:t>
          </a:r>
          <a:r>
            <a:rPr lang="ko-KR" altLang="en-US" sz="1200">
              <a:solidFill>
                <a:schemeClr val="bg1"/>
              </a:solidFill>
            </a:rPr>
            <a:t>건</a:t>
          </a:r>
          <a:r>
            <a:rPr lang="en-US" altLang="ko-KR" sz="1200">
              <a:solidFill>
                <a:schemeClr val="bg1"/>
              </a:solidFill>
            </a:rPr>
            <a:t>(90.6%)</a:t>
          </a:r>
          <a:endParaRPr lang="en-US" sz="120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0.25461</cdr:x>
      <cdr:y>0.14903</cdr:y>
    </cdr:from>
    <cdr:to>
      <cdr:x>0.36966</cdr:x>
      <cdr:y>0.21343</cdr:y>
    </cdr:to>
    <cdr:grpSp>
      <cdr:nvGrpSpPr>
        <cdr:cNvPr id="7" name="Group 6">
          <a:extLst xmlns:a="http://schemas.openxmlformats.org/drawingml/2006/main">
            <a:ext uri="{FF2B5EF4-FFF2-40B4-BE49-F238E27FC236}">
              <a16:creationId xmlns:a16="http://schemas.microsoft.com/office/drawing/2014/main" id="{76F58340-1253-4374-B1C9-D0D28FC78EE9}"/>
            </a:ext>
          </a:extLst>
        </cdr:cNvPr>
        <cdr:cNvGrpSpPr/>
      </cdr:nvGrpSpPr>
      <cdr:grpSpPr>
        <a:xfrm xmlns:a="http://schemas.openxmlformats.org/drawingml/2006/main">
          <a:off x="1722710" y="599870"/>
          <a:ext cx="778437" cy="259220"/>
          <a:chOff x="1454987" y="875209"/>
          <a:chExt cx="714857" cy="262938"/>
        </a:xfrm>
      </cdr:grpSpPr>
      <cdr:cxnSp macro="">
        <cdr:nvCxnSpPr>
          <cdr:cNvPr id="4" name="Straight Connector 3">
            <a:extLst xmlns:a="http://schemas.openxmlformats.org/drawingml/2006/main">
              <a:ext uri="{FF2B5EF4-FFF2-40B4-BE49-F238E27FC236}">
                <a16:creationId xmlns:a16="http://schemas.microsoft.com/office/drawing/2014/main" id="{439A72B1-ABB7-4E33-8ED1-7E47A3B65F77}"/>
              </a:ext>
            </a:extLst>
          </cdr:cNvPr>
          <cdr:cNvCxnSpPr/>
        </cdr:nvCxnSpPr>
        <cdr:spPr>
          <a:xfrm xmlns:a="http://schemas.openxmlformats.org/drawingml/2006/main">
            <a:off x="1454987" y="875209"/>
            <a:ext cx="512675" cy="7512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90C07783-52E5-4E7B-8BC7-E36A8B1CBCBD}"/>
              </a:ext>
            </a:extLst>
          </cdr:cNvPr>
          <cdr:cNvCxnSpPr/>
        </cdr:nvCxnSpPr>
        <cdr:spPr>
          <a:xfrm xmlns:a="http://schemas.openxmlformats.org/drawingml/2006/main">
            <a:off x="1960441" y="882721"/>
            <a:ext cx="209403" cy="255426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0.49011</cdr:x>
      <cdr:y>0.07776</cdr:y>
    </cdr:from>
    <cdr:to>
      <cdr:x>0.59554</cdr:x>
      <cdr:y>0.14371</cdr:y>
    </cdr:to>
    <cdr:grpSp>
      <cdr:nvGrpSpPr>
        <cdr:cNvPr id="8" name="Group 7">
          <a:extLst xmlns:a="http://schemas.openxmlformats.org/drawingml/2006/main">
            <a:ext uri="{FF2B5EF4-FFF2-40B4-BE49-F238E27FC236}">
              <a16:creationId xmlns:a16="http://schemas.microsoft.com/office/drawing/2014/main" id="{3CC2F1BD-D901-411A-A175-43829BBD0FA9}"/>
            </a:ext>
          </a:extLst>
        </cdr:cNvPr>
        <cdr:cNvGrpSpPr/>
      </cdr:nvGrpSpPr>
      <cdr:grpSpPr>
        <a:xfrm xmlns:a="http://schemas.openxmlformats.org/drawingml/2006/main">
          <a:off x="3316121" y="312997"/>
          <a:ext cx="713347" cy="265459"/>
          <a:chOff x="714857" y="-6350"/>
          <a:chExt cx="655068" cy="269288"/>
        </a:xfrm>
      </cdr:grpSpPr>
      <cdr:cxnSp macro="">
        <cdr:nvCxnSpPr>
          <cdr:cNvPr id="9" name="Straight Connector 8">
            <a:extLst xmlns:a="http://schemas.openxmlformats.org/drawingml/2006/main">
              <a:ext uri="{FF2B5EF4-FFF2-40B4-BE49-F238E27FC236}">
                <a16:creationId xmlns:a16="http://schemas.microsoft.com/office/drawing/2014/main" id="{96D23C58-D668-416F-8C67-D2FDAC94B8CF}"/>
              </a:ext>
            </a:extLst>
          </cdr:cNvPr>
          <cdr:cNvCxnSpPr/>
        </cdr:nvCxnSpPr>
        <cdr:spPr>
          <a:xfrm xmlns:a="http://schemas.openxmlformats.org/drawingml/2006/main">
            <a:off x="857250" y="0"/>
            <a:ext cx="512675" cy="7512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0" name="Straight Connector 9">
            <a:extLst xmlns:a="http://schemas.openxmlformats.org/drawingml/2006/main">
              <a:ext uri="{FF2B5EF4-FFF2-40B4-BE49-F238E27FC236}">
                <a16:creationId xmlns:a16="http://schemas.microsoft.com/office/drawing/2014/main" id="{E3F624F1-890C-41C1-923C-F15D5EDC4001}"/>
              </a:ext>
            </a:extLst>
          </cdr:cNvPr>
          <cdr:cNvCxnSpPr/>
        </cdr:nvCxnSpPr>
        <cdr:spPr>
          <a:xfrm xmlns:a="http://schemas.openxmlformats.org/drawingml/2006/main" flipH="1">
            <a:off x="714857" y="-6350"/>
            <a:ext cx="139219" cy="269288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0.12264</cdr:x>
      <cdr:y>0.1042</cdr:y>
    </cdr:from>
    <cdr:to>
      <cdr:x>0.30244</cdr:x>
      <cdr:y>0.26663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FE4889DD-C00B-4C86-B05F-7AA2B7B79DA0}"/>
            </a:ext>
          </a:extLst>
        </cdr:cNvPr>
        <cdr:cNvSpPr txBox="1"/>
      </cdr:nvSpPr>
      <cdr:spPr>
        <a:xfrm xmlns:a="http://schemas.openxmlformats.org/drawingml/2006/main">
          <a:off x="762000" y="425450"/>
          <a:ext cx="1117183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chemeClr val="tx1"/>
              </a:solidFill>
            </a:rPr>
            <a:t>음주검출</a:t>
          </a:r>
          <a:endParaRPr lang="en-US" altLang="ko-KR" sz="1200">
            <a:solidFill>
              <a:schemeClr val="tx1"/>
            </a:solidFill>
          </a:endParaRPr>
        </a:p>
        <a:p xmlns:a="http://schemas.openxmlformats.org/drawingml/2006/main">
          <a:pPr algn="l"/>
          <a:r>
            <a:rPr lang="en-US" altLang="ko-KR" sz="1200">
              <a:solidFill>
                <a:schemeClr val="tx1"/>
              </a:solidFill>
            </a:rPr>
            <a:t>250</a:t>
          </a:r>
          <a:r>
            <a:rPr lang="ko-KR" altLang="en-US" sz="1200">
              <a:solidFill>
                <a:schemeClr val="tx1"/>
              </a:solidFill>
            </a:rPr>
            <a:t>건</a:t>
          </a:r>
          <a:r>
            <a:rPr lang="en-US" altLang="ko-KR" sz="1200">
              <a:solidFill>
                <a:schemeClr val="tx1"/>
              </a:solidFill>
            </a:rPr>
            <a:t>(7.9%)</a:t>
          </a:r>
          <a:endParaRPr lang="en-US" sz="1200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0.58968</cdr:x>
      <cdr:y>0</cdr:y>
    </cdr:from>
    <cdr:to>
      <cdr:x>0.76948</cdr:x>
      <cdr:y>0.16243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514EB0C9-D0E6-421E-B583-4B84A6FEC937}"/>
            </a:ext>
          </a:extLst>
        </cdr:cNvPr>
        <cdr:cNvSpPr txBox="1"/>
      </cdr:nvSpPr>
      <cdr:spPr>
        <a:xfrm xmlns:a="http://schemas.openxmlformats.org/drawingml/2006/main">
          <a:off x="3663950" y="0"/>
          <a:ext cx="1117183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rgbClr val="FF0000"/>
              </a:solidFill>
            </a:rPr>
            <a:t>시동제한</a:t>
          </a:r>
          <a:endParaRPr lang="en-US" altLang="ko-KR" sz="1200">
            <a:solidFill>
              <a:srgbClr val="FF0000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rgbClr val="FF0000"/>
              </a:solidFill>
            </a:rPr>
            <a:t>45</a:t>
          </a:r>
          <a:r>
            <a:rPr lang="ko-KR" altLang="en-US" sz="1200">
              <a:solidFill>
                <a:srgbClr val="FF0000"/>
              </a:solidFill>
            </a:rPr>
            <a:t>건</a:t>
          </a:r>
          <a:r>
            <a:rPr lang="en-US" altLang="ko-KR" sz="1200">
              <a:solidFill>
                <a:srgbClr val="FF0000"/>
              </a:solidFill>
            </a:rPr>
            <a:t>(1.4%)</a:t>
          </a:r>
          <a:endParaRPr lang="en-US" sz="1200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0.0092</cdr:x>
      <cdr:y>0</cdr:y>
    </cdr:from>
    <cdr:to>
      <cdr:x>0.40521</cdr:x>
      <cdr:y>0.09953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6F799C3C-D1FA-49E5-97D6-71AAD474A5D6}"/>
            </a:ext>
          </a:extLst>
        </cdr:cNvPr>
        <cdr:cNvSpPr txBox="1"/>
      </cdr:nvSpPr>
      <cdr:spPr>
        <a:xfrm xmlns:a="http://schemas.openxmlformats.org/drawingml/2006/main">
          <a:off x="57150" y="0"/>
          <a:ext cx="2460626" cy="40640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400" b="1">
              <a:solidFill>
                <a:schemeClr val="tx1"/>
              </a:solidFill>
            </a:rPr>
            <a:t>음주측정결과   </a:t>
          </a:r>
          <a:r>
            <a:rPr lang="en-US" altLang="ko-KR" sz="1400" b="1">
              <a:solidFill>
                <a:schemeClr val="tx1"/>
              </a:solidFill>
            </a:rPr>
            <a:t>2024. 3</a:t>
          </a:r>
          <a:r>
            <a:rPr lang="ko-KR" altLang="en-US" sz="1400" b="1">
              <a:solidFill>
                <a:schemeClr val="tx1"/>
              </a:solidFill>
            </a:rPr>
            <a:t>월</a:t>
          </a:r>
          <a:endParaRPr lang="en-US" sz="1400" b="1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0.02453</cdr:x>
      <cdr:y>0.39502</cdr:y>
    </cdr:from>
    <cdr:to>
      <cdr:x>0.33367</cdr:x>
      <cdr:y>0.55745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00922392-C5A2-4781-B676-F0F06205A696}"/>
            </a:ext>
          </a:extLst>
        </cdr:cNvPr>
        <cdr:cNvSpPr txBox="1"/>
      </cdr:nvSpPr>
      <cdr:spPr>
        <a:xfrm xmlns:a="http://schemas.openxmlformats.org/drawingml/2006/main">
          <a:off x="152400" y="1612900"/>
          <a:ext cx="1920876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chemeClr val="tx1"/>
              </a:solidFill>
            </a:rPr>
            <a:t>측정횟수</a:t>
          </a:r>
          <a:endParaRPr lang="en-US" altLang="ko-KR" sz="1200">
            <a:solidFill>
              <a:schemeClr val="tx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tx1"/>
              </a:solidFill>
            </a:rPr>
            <a:t>   </a:t>
          </a:r>
          <a:r>
            <a:rPr lang="ko-KR" altLang="en-US" sz="1200">
              <a:solidFill>
                <a:schemeClr val="tx1"/>
              </a:solidFill>
            </a:rPr>
            <a:t>총 </a:t>
          </a:r>
          <a:r>
            <a:rPr lang="en-US" altLang="ko-KR" sz="1200">
              <a:solidFill>
                <a:schemeClr val="tx1"/>
              </a:solidFill>
            </a:rPr>
            <a:t>3,150</a:t>
          </a:r>
          <a:r>
            <a:rPr lang="ko-KR" altLang="en-US" sz="1200">
              <a:solidFill>
                <a:schemeClr val="tx1"/>
              </a:solidFill>
            </a:rPr>
            <a:t>건</a:t>
          </a:r>
          <a:endParaRPr lang="en-US" sz="1200">
            <a:solidFill>
              <a:schemeClr val="tx1"/>
            </a:solidFill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0.4063</cdr:x>
      <cdr:y>0.58096</cdr:y>
    </cdr:from>
    <cdr:to>
      <cdr:x>0.5861</cdr:x>
      <cdr:y>0.74339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BB0B9A8-65D8-4DEF-B726-5BE321A8A173}"/>
            </a:ext>
          </a:extLst>
        </cdr:cNvPr>
        <cdr:cNvSpPr txBox="1"/>
      </cdr:nvSpPr>
      <cdr:spPr>
        <a:xfrm xmlns:a="http://schemas.openxmlformats.org/drawingml/2006/main">
          <a:off x="2524528" y="2372092"/>
          <a:ext cx="1117183" cy="6632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ko-KR" altLang="en-US" sz="1200">
              <a:solidFill>
                <a:schemeClr val="bg1"/>
              </a:solidFill>
            </a:rPr>
            <a:t>불검출</a:t>
          </a:r>
          <a:endParaRPr lang="en-US" altLang="ko-KR" sz="1200">
            <a:solidFill>
              <a:schemeClr val="bg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bg1"/>
              </a:solidFill>
            </a:rPr>
            <a:t>2,941</a:t>
          </a:r>
          <a:r>
            <a:rPr lang="ko-KR" altLang="en-US" sz="1200">
              <a:solidFill>
                <a:schemeClr val="bg1"/>
              </a:solidFill>
            </a:rPr>
            <a:t>건</a:t>
          </a:r>
          <a:r>
            <a:rPr lang="en-US" altLang="ko-KR" sz="1200">
              <a:solidFill>
                <a:schemeClr val="bg1"/>
              </a:solidFill>
            </a:rPr>
            <a:t>(91.1%)</a:t>
          </a:r>
          <a:endParaRPr lang="en-US" sz="120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0.26892</cdr:x>
      <cdr:y>0.14463</cdr:y>
    </cdr:from>
    <cdr:to>
      <cdr:x>0.39725</cdr:x>
      <cdr:y>0.20721</cdr:y>
    </cdr:to>
    <cdr:grpSp>
      <cdr:nvGrpSpPr>
        <cdr:cNvPr id="7" name="Group 6">
          <a:extLst xmlns:a="http://schemas.openxmlformats.org/drawingml/2006/main">
            <a:ext uri="{FF2B5EF4-FFF2-40B4-BE49-F238E27FC236}">
              <a16:creationId xmlns:a16="http://schemas.microsoft.com/office/drawing/2014/main" id="{76F58340-1253-4374-B1C9-D0D28FC78EE9}"/>
            </a:ext>
          </a:extLst>
        </cdr:cNvPr>
        <cdr:cNvGrpSpPr/>
      </cdr:nvGrpSpPr>
      <cdr:grpSpPr>
        <a:xfrm xmlns:a="http://schemas.openxmlformats.org/drawingml/2006/main">
          <a:off x="1818659" y="581241"/>
          <a:ext cx="867873" cy="251497"/>
          <a:chOff x="1454987" y="863612"/>
          <a:chExt cx="797407" cy="255486"/>
        </a:xfrm>
      </cdr:grpSpPr>
      <cdr:cxnSp macro="">
        <cdr:nvCxnSpPr>
          <cdr:cNvPr id="4" name="Straight Connector 3">
            <a:extLst xmlns:a="http://schemas.openxmlformats.org/drawingml/2006/main">
              <a:ext uri="{FF2B5EF4-FFF2-40B4-BE49-F238E27FC236}">
                <a16:creationId xmlns:a16="http://schemas.microsoft.com/office/drawing/2014/main" id="{439A72B1-ABB7-4E33-8ED1-7E47A3B65F77}"/>
              </a:ext>
            </a:extLst>
          </cdr:cNvPr>
          <cdr:cNvCxnSpPr/>
        </cdr:nvCxnSpPr>
        <cdr:spPr>
          <a:xfrm xmlns:a="http://schemas.openxmlformats.org/drawingml/2006/main" flipV="1">
            <a:off x="1454987" y="863612"/>
            <a:ext cx="589684" cy="11597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90C07783-52E5-4E7B-8BC7-E36A8B1CBCBD}"/>
              </a:ext>
            </a:extLst>
          </cdr:cNvPr>
          <cdr:cNvCxnSpPr/>
        </cdr:nvCxnSpPr>
        <cdr:spPr>
          <a:xfrm xmlns:a="http://schemas.openxmlformats.org/drawingml/2006/main">
            <a:off x="2042991" y="863672"/>
            <a:ext cx="209403" cy="255426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0.49011</cdr:x>
      <cdr:y>0.07776</cdr:y>
    </cdr:from>
    <cdr:to>
      <cdr:x>0.59554</cdr:x>
      <cdr:y>0.14371</cdr:y>
    </cdr:to>
    <cdr:grpSp>
      <cdr:nvGrpSpPr>
        <cdr:cNvPr id="8" name="Group 7">
          <a:extLst xmlns:a="http://schemas.openxmlformats.org/drawingml/2006/main">
            <a:ext uri="{FF2B5EF4-FFF2-40B4-BE49-F238E27FC236}">
              <a16:creationId xmlns:a16="http://schemas.microsoft.com/office/drawing/2014/main" id="{3CC2F1BD-D901-411A-A175-43829BBD0FA9}"/>
            </a:ext>
          </a:extLst>
        </cdr:cNvPr>
        <cdr:cNvGrpSpPr/>
      </cdr:nvGrpSpPr>
      <cdr:grpSpPr>
        <a:xfrm xmlns:a="http://schemas.openxmlformats.org/drawingml/2006/main">
          <a:off x="3314528" y="312503"/>
          <a:ext cx="713004" cy="265040"/>
          <a:chOff x="714857" y="-6350"/>
          <a:chExt cx="655068" cy="269288"/>
        </a:xfrm>
      </cdr:grpSpPr>
      <cdr:cxnSp macro="">
        <cdr:nvCxnSpPr>
          <cdr:cNvPr id="9" name="Straight Connector 8">
            <a:extLst xmlns:a="http://schemas.openxmlformats.org/drawingml/2006/main">
              <a:ext uri="{FF2B5EF4-FFF2-40B4-BE49-F238E27FC236}">
                <a16:creationId xmlns:a16="http://schemas.microsoft.com/office/drawing/2014/main" id="{96D23C58-D668-416F-8C67-D2FDAC94B8CF}"/>
              </a:ext>
            </a:extLst>
          </cdr:cNvPr>
          <cdr:cNvCxnSpPr/>
        </cdr:nvCxnSpPr>
        <cdr:spPr>
          <a:xfrm xmlns:a="http://schemas.openxmlformats.org/drawingml/2006/main">
            <a:off x="857250" y="0"/>
            <a:ext cx="512675" cy="7512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0" name="Straight Connector 9">
            <a:extLst xmlns:a="http://schemas.openxmlformats.org/drawingml/2006/main">
              <a:ext uri="{FF2B5EF4-FFF2-40B4-BE49-F238E27FC236}">
                <a16:creationId xmlns:a16="http://schemas.microsoft.com/office/drawing/2014/main" id="{E3F624F1-890C-41C1-923C-F15D5EDC4001}"/>
              </a:ext>
            </a:extLst>
          </cdr:cNvPr>
          <cdr:cNvCxnSpPr/>
        </cdr:nvCxnSpPr>
        <cdr:spPr>
          <a:xfrm xmlns:a="http://schemas.openxmlformats.org/drawingml/2006/main" flipH="1">
            <a:off x="714857" y="-6350"/>
            <a:ext cx="139219" cy="269288"/>
          </a:xfrm>
          <a:prstGeom xmlns:a="http://schemas.openxmlformats.org/drawingml/2006/main" prst="line">
            <a:avLst/>
          </a:prstGeom>
          <a:ln xmlns:a="http://schemas.openxmlformats.org/drawingml/2006/main" w="952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0.12264</cdr:x>
      <cdr:y>0.1042</cdr:y>
    </cdr:from>
    <cdr:to>
      <cdr:x>0.30244</cdr:x>
      <cdr:y>0.26663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FE4889DD-C00B-4C86-B05F-7AA2B7B79DA0}"/>
            </a:ext>
          </a:extLst>
        </cdr:cNvPr>
        <cdr:cNvSpPr txBox="1"/>
      </cdr:nvSpPr>
      <cdr:spPr>
        <a:xfrm xmlns:a="http://schemas.openxmlformats.org/drawingml/2006/main">
          <a:off x="762000" y="425450"/>
          <a:ext cx="1117183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chemeClr val="tx1"/>
              </a:solidFill>
            </a:rPr>
            <a:t>음주검출</a:t>
          </a:r>
          <a:endParaRPr lang="en-US" altLang="ko-KR" sz="1200">
            <a:solidFill>
              <a:schemeClr val="tx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tx1"/>
              </a:solidFill>
            </a:rPr>
            <a:t>230</a:t>
          </a:r>
          <a:r>
            <a:rPr lang="ko-KR" altLang="en-US" sz="1200">
              <a:solidFill>
                <a:schemeClr val="tx1"/>
              </a:solidFill>
            </a:rPr>
            <a:t>건</a:t>
          </a:r>
          <a:r>
            <a:rPr lang="en-US" altLang="ko-KR" sz="1200">
              <a:solidFill>
                <a:schemeClr val="tx1"/>
              </a:solidFill>
            </a:rPr>
            <a:t>(7.1%)</a:t>
          </a:r>
          <a:endParaRPr lang="en-US" sz="1200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0.58968</cdr:x>
      <cdr:y>0</cdr:y>
    </cdr:from>
    <cdr:to>
      <cdr:x>0.76948</cdr:x>
      <cdr:y>0.16243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514EB0C9-D0E6-421E-B583-4B84A6FEC937}"/>
            </a:ext>
          </a:extLst>
        </cdr:cNvPr>
        <cdr:cNvSpPr txBox="1"/>
      </cdr:nvSpPr>
      <cdr:spPr>
        <a:xfrm xmlns:a="http://schemas.openxmlformats.org/drawingml/2006/main">
          <a:off x="3663950" y="0"/>
          <a:ext cx="1117183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rgbClr val="FF0000"/>
              </a:solidFill>
            </a:rPr>
            <a:t>시동제한</a:t>
          </a:r>
          <a:endParaRPr lang="en-US" altLang="ko-KR" sz="1200">
            <a:solidFill>
              <a:srgbClr val="FF0000"/>
            </a:solidFill>
          </a:endParaRPr>
        </a:p>
        <a:p xmlns:a="http://schemas.openxmlformats.org/drawingml/2006/main">
          <a:pPr algn="l"/>
          <a:r>
            <a:rPr lang="en-US" altLang="ko-KR" sz="1200">
              <a:solidFill>
                <a:srgbClr val="FF0000"/>
              </a:solidFill>
            </a:rPr>
            <a:t>56</a:t>
          </a:r>
          <a:r>
            <a:rPr lang="ko-KR" altLang="en-US" sz="1200">
              <a:solidFill>
                <a:srgbClr val="FF0000"/>
              </a:solidFill>
            </a:rPr>
            <a:t>건</a:t>
          </a:r>
          <a:r>
            <a:rPr lang="en-US" altLang="ko-KR" sz="1200">
              <a:solidFill>
                <a:srgbClr val="FF0000"/>
              </a:solidFill>
            </a:rPr>
            <a:t>(1.7%)</a:t>
          </a:r>
          <a:endParaRPr lang="en-US" sz="1200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0.0092</cdr:x>
      <cdr:y>0</cdr:y>
    </cdr:from>
    <cdr:to>
      <cdr:x>0.40521</cdr:x>
      <cdr:y>0.09953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6F799C3C-D1FA-49E5-97D6-71AAD474A5D6}"/>
            </a:ext>
          </a:extLst>
        </cdr:cNvPr>
        <cdr:cNvSpPr txBox="1"/>
      </cdr:nvSpPr>
      <cdr:spPr>
        <a:xfrm xmlns:a="http://schemas.openxmlformats.org/drawingml/2006/main">
          <a:off x="57150" y="0"/>
          <a:ext cx="2460626" cy="40640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400" b="1">
              <a:solidFill>
                <a:schemeClr val="tx1"/>
              </a:solidFill>
            </a:rPr>
            <a:t>음주측정결과   </a:t>
          </a:r>
          <a:r>
            <a:rPr lang="en-US" altLang="ko-KR" sz="1400" b="1">
              <a:solidFill>
                <a:schemeClr val="tx1"/>
              </a:solidFill>
            </a:rPr>
            <a:t>2024. 4</a:t>
          </a:r>
          <a:r>
            <a:rPr lang="ko-KR" altLang="en-US" sz="1400" b="1">
              <a:solidFill>
                <a:schemeClr val="tx1"/>
              </a:solidFill>
            </a:rPr>
            <a:t>월</a:t>
          </a:r>
          <a:endParaRPr lang="en-US" sz="1400" b="1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0.02759</cdr:x>
      <cdr:y>0.42768</cdr:y>
    </cdr:from>
    <cdr:to>
      <cdr:x>0.33674</cdr:x>
      <cdr:y>0.59011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118E067E-44E3-4AEC-8B7A-192F2BBA9E68}"/>
            </a:ext>
          </a:extLst>
        </cdr:cNvPr>
        <cdr:cNvSpPr txBox="1"/>
      </cdr:nvSpPr>
      <cdr:spPr>
        <a:xfrm xmlns:a="http://schemas.openxmlformats.org/drawingml/2006/main">
          <a:off x="171450" y="1746250"/>
          <a:ext cx="1920876" cy="6632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ko-KR" altLang="en-US" sz="1200">
              <a:solidFill>
                <a:schemeClr val="tx1"/>
              </a:solidFill>
            </a:rPr>
            <a:t>측정횟수</a:t>
          </a:r>
          <a:endParaRPr lang="en-US" altLang="ko-KR" sz="1200">
            <a:solidFill>
              <a:schemeClr val="tx1"/>
            </a:solidFill>
          </a:endParaRPr>
        </a:p>
        <a:p xmlns:a="http://schemas.openxmlformats.org/drawingml/2006/main">
          <a:pPr algn="l"/>
          <a:r>
            <a:rPr lang="en-US" sz="1200">
              <a:solidFill>
                <a:schemeClr val="tx1"/>
              </a:solidFill>
            </a:rPr>
            <a:t>   </a:t>
          </a:r>
          <a:r>
            <a:rPr lang="ko-KR" altLang="en-US" sz="1200">
              <a:solidFill>
                <a:schemeClr val="tx1"/>
              </a:solidFill>
            </a:rPr>
            <a:t>총 </a:t>
          </a:r>
          <a:r>
            <a:rPr lang="en-US" altLang="ko-KR" sz="1200">
              <a:solidFill>
                <a:schemeClr val="tx1"/>
              </a:solidFill>
            </a:rPr>
            <a:t>3,227</a:t>
          </a:r>
          <a:r>
            <a:rPr lang="ko-KR" altLang="en-US" sz="1200">
              <a:solidFill>
                <a:schemeClr val="tx1"/>
              </a:solidFill>
            </a:rPr>
            <a:t>건</a:t>
          </a:r>
          <a:endParaRPr lang="en-US" sz="1200">
            <a:solidFill>
              <a:schemeClr val="tx1"/>
            </a:solidFill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0.00205</cdr:x>
      <cdr:y>0.0742</cdr:y>
    </cdr:from>
    <cdr:to>
      <cdr:x>0.20493</cdr:x>
      <cdr:y>0.14927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8171B9B-D798-42EE-A59F-B463C6255931}"/>
            </a:ext>
          </a:extLst>
        </cdr:cNvPr>
        <cdr:cNvSpPr txBox="1"/>
      </cdr:nvSpPr>
      <cdr:spPr>
        <a:xfrm xmlns:a="http://schemas.openxmlformats.org/drawingml/2006/main">
          <a:off x="12700" y="273050"/>
          <a:ext cx="1254126" cy="276226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ko-KR" sz="900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>
              <a:solidFill>
                <a:schemeClr val="tx1">
                  <a:lumMod val="75000"/>
                  <a:lumOff val="25000"/>
                </a:schemeClr>
              </a:solidFill>
            </a:rPr>
            <a:t>회</a:t>
          </a:r>
          <a:r>
            <a:rPr lang="en-US" altLang="ko-KR" sz="900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en-US" sz="900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0.92244</cdr:x>
      <cdr:y>0.91976</cdr:y>
    </cdr:from>
    <cdr:to>
      <cdr:x>0.99486</cdr:x>
      <cdr:y>0.99482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DE94AB2E-4F7F-4E0F-8520-521DCFEEF414}"/>
            </a:ext>
          </a:extLst>
        </cdr:cNvPr>
        <cdr:cNvSpPr txBox="1"/>
      </cdr:nvSpPr>
      <cdr:spPr>
        <a:xfrm xmlns:a="http://schemas.openxmlformats.org/drawingml/2006/main">
          <a:off x="5702300" y="3384549"/>
          <a:ext cx="447676" cy="276226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ko-KR" sz="900" b="0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0">
              <a:solidFill>
                <a:schemeClr val="tx1">
                  <a:lumMod val="75000"/>
                  <a:lumOff val="25000"/>
                </a:schemeClr>
              </a:solidFill>
            </a:rPr>
            <a:t>월</a:t>
          </a:r>
          <a:r>
            <a:rPr lang="en-US" altLang="ko-KR" sz="900" b="0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r>
            <a:rPr lang="ko-KR" altLang="en-US" sz="900" b="0">
              <a:solidFill>
                <a:schemeClr val="tx1">
                  <a:lumMod val="75000"/>
                  <a:lumOff val="25000"/>
                </a:schemeClr>
              </a:solidFill>
            </a:rPr>
            <a:t>월</a:t>
          </a:r>
          <a:endParaRPr lang="en-US" sz="900" b="0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0.92758</cdr:x>
      <cdr:y>0.92494</cdr:y>
    </cdr:from>
    <cdr:to>
      <cdr:x>1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DE8E629-708F-4284-B619-3D154FFEA0B4}"/>
            </a:ext>
          </a:extLst>
        </cdr:cNvPr>
        <cdr:cNvSpPr txBox="1"/>
      </cdr:nvSpPr>
      <cdr:spPr>
        <a:xfrm xmlns:a="http://schemas.openxmlformats.org/drawingml/2006/main">
          <a:off x="5734049" y="3403599"/>
          <a:ext cx="447676" cy="276226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ko-KR" sz="900" b="0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0">
              <a:solidFill>
                <a:schemeClr val="tx1">
                  <a:lumMod val="75000"/>
                  <a:lumOff val="25000"/>
                </a:schemeClr>
              </a:solidFill>
            </a:rPr>
            <a:t>월</a:t>
          </a:r>
          <a:r>
            <a:rPr lang="en-US" altLang="ko-KR" sz="900" b="0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en-US" sz="900" b="0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C6162-5B50-40DF-B94A-0370C015BB26}">
  <dimension ref="B2:R37"/>
  <sheetViews>
    <sheetView tabSelected="1" zoomScale="86" zoomScaleNormal="86" workbookViewId="0">
      <selection activeCell="Q24" sqref="Q24"/>
    </sheetView>
  </sheetViews>
  <sheetFormatPr defaultColWidth="8.75" defaultRowHeight="23.1" customHeight="1" x14ac:dyDescent="0.3"/>
  <cols>
    <col min="1" max="1" width="8.75" style="1"/>
    <col min="2" max="2" width="17.125" style="1" customWidth="1"/>
    <col min="3" max="16384" width="8.75" style="1"/>
  </cols>
  <sheetData>
    <row r="2" spans="2:18" ht="23.1" customHeight="1" x14ac:dyDescent="0.3">
      <c r="C2" s="4"/>
      <c r="D2" s="5" t="s">
        <v>3</v>
      </c>
    </row>
    <row r="3" spans="2:18" ht="23.1" customHeight="1" x14ac:dyDescent="0.3">
      <c r="B3" s="6" t="s">
        <v>14</v>
      </c>
    </row>
    <row r="4" spans="2:18" ht="23.1" customHeight="1" thickBot="1" x14ac:dyDescent="0.35">
      <c r="B4" s="15" t="s">
        <v>17</v>
      </c>
      <c r="C4" s="15">
        <v>1</v>
      </c>
      <c r="D4" s="15">
        <v>2</v>
      </c>
      <c r="E4" s="15">
        <v>3</v>
      </c>
      <c r="F4" s="15">
        <v>4</v>
      </c>
      <c r="G4" s="15">
        <v>5</v>
      </c>
      <c r="H4" s="15">
        <v>6</v>
      </c>
      <c r="I4" s="15">
        <v>7</v>
      </c>
      <c r="J4" s="15">
        <v>8</v>
      </c>
      <c r="K4" s="15">
        <v>9</v>
      </c>
      <c r="L4" s="15">
        <v>10</v>
      </c>
      <c r="M4" s="15">
        <v>11</v>
      </c>
      <c r="N4" s="15">
        <v>12</v>
      </c>
      <c r="O4" s="15">
        <v>13</v>
      </c>
      <c r="P4" s="15">
        <v>14</v>
      </c>
      <c r="Q4" s="15">
        <v>15</v>
      </c>
      <c r="R4" s="15">
        <v>16</v>
      </c>
    </row>
    <row r="5" spans="2:18" ht="23.1" customHeight="1" thickTop="1" x14ac:dyDescent="0.3">
      <c r="B5" s="3" t="s">
        <v>0</v>
      </c>
      <c r="C5" s="3">
        <v>87</v>
      </c>
      <c r="D5" s="3">
        <v>59</v>
      </c>
      <c r="E5" s="3">
        <v>78</v>
      </c>
      <c r="F5" s="3">
        <v>69</v>
      </c>
      <c r="G5" s="3">
        <v>59</v>
      </c>
      <c r="H5" s="3">
        <v>56</v>
      </c>
      <c r="I5" s="3">
        <v>47</v>
      </c>
      <c r="J5" s="3">
        <v>77</v>
      </c>
      <c r="K5" s="3">
        <v>87</v>
      </c>
      <c r="L5" s="3">
        <v>48</v>
      </c>
      <c r="M5" s="3">
        <v>55</v>
      </c>
      <c r="N5" s="3">
        <v>69</v>
      </c>
      <c r="O5" s="3">
        <v>84</v>
      </c>
      <c r="P5" s="3">
        <v>92</v>
      </c>
      <c r="Q5" s="3">
        <v>69</v>
      </c>
      <c r="R5" s="3">
        <v>98</v>
      </c>
    </row>
    <row r="6" spans="2:18" ht="23.1" customHeight="1" x14ac:dyDescent="0.3">
      <c r="B6" s="3" t="s">
        <v>9</v>
      </c>
      <c r="C6" s="3">
        <f t="shared" ref="C6:R6" si="0">+C5-SUM(C7:C8)</f>
        <v>81</v>
      </c>
      <c r="D6" s="3">
        <f t="shared" si="0"/>
        <v>55</v>
      </c>
      <c r="E6" s="3">
        <f t="shared" si="0"/>
        <v>70</v>
      </c>
      <c r="F6" s="3">
        <f t="shared" si="0"/>
        <v>61</v>
      </c>
      <c r="G6" s="3">
        <f t="shared" si="0"/>
        <v>55</v>
      </c>
      <c r="H6" s="3">
        <f t="shared" si="0"/>
        <v>46</v>
      </c>
      <c r="I6" s="3">
        <f t="shared" si="0"/>
        <v>42</v>
      </c>
      <c r="J6" s="3">
        <f t="shared" si="0"/>
        <v>68</v>
      </c>
      <c r="K6" s="3">
        <f t="shared" si="0"/>
        <v>78</v>
      </c>
      <c r="L6" s="3">
        <f t="shared" si="0"/>
        <v>44</v>
      </c>
      <c r="M6" s="3">
        <f t="shared" si="0"/>
        <v>47</v>
      </c>
      <c r="N6" s="3">
        <f t="shared" si="0"/>
        <v>60</v>
      </c>
      <c r="O6" s="3">
        <f t="shared" si="0"/>
        <v>80</v>
      </c>
      <c r="P6" s="3">
        <f t="shared" si="0"/>
        <v>89</v>
      </c>
      <c r="Q6" s="3">
        <f t="shared" si="0"/>
        <v>61</v>
      </c>
      <c r="R6" s="3">
        <f t="shared" si="0"/>
        <v>91</v>
      </c>
    </row>
    <row r="7" spans="2:18" ht="23.1" customHeight="1" x14ac:dyDescent="0.3">
      <c r="B7" s="2" t="s">
        <v>10</v>
      </c>
      <c r="C7" s="9">
        <v>5</v>
      </c>
      <c r="D7" s="9">
        <v>4</v>
      </c>
      <c r="E7" s="9">
        <v>6</v>
      </c>
      <c r="F7" s="9">
        <v>8</v>
      </c>
      <c r="G7" s="9">
        <v>3</v>
      </c>
      <c r="H7" s="9">
        <v>9</v>
      </c>
      <c r="I7" s="9">
        <v>5</v>
      </c>
      <c r="J7" s="9">
        <v>7</v>
      </c>
      <c r="K7" s="9">
        <v>9</v>
      </c>
      <c r="L7" s="9">
        <v>3</v>
      </c>
      <c r="M7" s="9">
        <v>7</v>
      </c>
      <c r="N7" s="9">
        <v>9</v>
      </c>
      <c r="O7" s="9">
        <v>2</v>
      </c>
      <c r="P7" s="9">
        <v>3</v>
      </c>
      <c r="Q7" s="9">
        <v>7</v>
      </c>
      <c r="R7" s="9">
        <v>6</v>
      </c>
    </row>
    <row r="8" spans="2:18" ht="23.1" customHeight="1" x14ac:dyDescent="0.3">
      <c r="B8" s="2" t="s">
        <v>11</v>
      </c>
      <c r="C8" s="10">
        <v>1</v>
      </c>
      <c r="D8" s="10">
        <v>0</v>
      </c>
      <c r="E8" s="10">
        <v>2</v>
      </c>
      <c r="F8" s="10">
        <v>0</v>
      </c>
      <c r="G8" s="10">
        <v>1</v>
      </c>
      <c r="H8" s="10">
        <v>1</v>
      </c>
      <c r="I8" s="10">
        <v>0</v>
      </c>
      <c r="J8" s="10">
        <v>2</v>
      </c>
      <c r="K8" s="10">
        <v>0</v>
      </c>
      <c r="L8" s="10">
        <v>1</v>
      </c>
      <c r="M8" s="10">
        <v>1</v>
      </c>
      <c r="N8" s="10">
        <v>0</v>
      </c>
      <c r="O8" s="10">
        <v>2</v>
      </c>
      <c r="P8" s="10">
        <v>0</v>
      </c>
      <c r="Q8" s="10">
        <v>1</v>
      </c>
      <c r="R8" s="10">
        <v>1</v>
      </c>
    </row>
    <row r="9" spans="2:18" ht="23.1" customHeight="1" x14ac:dyDescent="0.3">
      <c r="B9" s="7" t="s">
        <v>1</v>
      </c>
      <c r="C9" s="8">
        <f>+C7/C5</f>
        <v>5.7471264367816091E-2</v>
      </c>
      <c r="D9" s="8">
        <f t="shared" ref="D9:R9" si="1">+D7/D5</f>
        <v>6.7796610169491525E-2</v>
      </c>
      <c r="E9" s="8">
        <f t="shared" si="1"/>
        <v>7.6923076923076927E-2</v>
      </c>
      <c r="F9" s="8">
        <f t="shared" si="1"/>
        <v>0.11594202898550725</v>
      </c>
      <c r="G9" s="8">
        <f t="shared" si="1"/>
        <v>5.0847457627118647E-2</v>
      </c>
      <c r="H9" s="8">
        <f t="shared" si="1"/>
        <v>0.16071428571428573</v>
      </c>
      <c r="I9" s="8">
        <f t="shared" si="1"/>
        <v>0.10638297872340426</v>
      </c>
      <c r="J9" s="8">
        <f t="shared" si="1"/>
        <v>9.0909090909090912E-2</v>
      </c>
      <c r="K9" s="8">
        <f t="shared" si="1"/>
        <v>0.10344827586206896</v>
      </c>
      <c r="L9" s="8">
        <f t="shared" si="1"/>
        <v>6.25E-2</v>
      </c>
      <c r="M9" s="8">
        <f t="shared" si="1"/>
        <v>0.12727272727272726</v>
      </c>
      <c r="N9" s="8">
        <f t="shared" si="1"/>
        <v>0.13043478260869565</v>
      </c>
      <c r="O9" s="8">
        <f t="shared" si="1"/>
        <v>2.3809523809523808E-2</v>
      </c>
      <c r="P9" s="8">
        <f t="shared" si="1"/>
        <v>3.2608695652173912E-2</v>
      </c>
      <c r="Q9" s="8">
        <f t="shared" si="1"/>
        <v>0.10144927536231885</v>
      </c>
      <c r="R9" s="8">
        <f t="shared" si="1"/>
        <v>6.1224489795918366E-2</v>
      </c>
    </row>
    <row r="10" spans="2:18" ht="23.1" customHeight="1" x14ac:dyDescent="0.3">
      <c r="B10" s="7" t="s">
        <v>2</v>
      </c>
      <c r="C10" s="13">
        <f t="shared" ref="C10:R10" si="2">+C8/C5</f>
        <v>1.1494252873563218E-2</v>
      </c>
      <c r="D10" s="13">
        <f t="shared" si="2"/>
        <v>0</v>
      </c>
      <c r="E10" s="13">
        <f t="shared" si="2"/>
        <v>2.564102564102564E-2</v>
      </c>
      <c r="F10" s="13">
        <f t="shared" si="2"/>
        <v>0</v>
      </c>
      <c r="G10" s="13">
        <f t="shared" si="2"/>
        <v>1.6949152542372881E-2</v>
      </c>
      <c r="H10" s="13">
        <f t="shared" si="2"/>
        <v>1.7857142857142856E-2</v>
      </c>
      <c r="I10" s="13">
        <f t="shared" si="2"/>
        <v>0</v>
      </c>
      <c r="J10" s="13">
        <f t="shared" si="2"/>
        <v>2.5974025974025976E-2</v>
      </c>
      <c r="K10" s="13">
        <f t="shared" si="2"/>
        <v>0</v>
      </c>
      <c r="L10" s="13">
        <f t="shared" si="2"/>
        <v>2.0833333333333332E-2</v>
      </c>
      <c r="M10" s="13">
        <f t="shared" si="2"/>
        <v>1.8181818181818181E-2</v>
      </c>
      <c r="N10" s="13">
        <f t="shared" si="2"/>
        <v>0</v>
      </c>
      <c r="O10" s="13">
        <f t="shared" si="2"/>
        <v>2.3809523809523808E-2</v>
      </c>
      <c r="P10" s="13">
        <f t="shared" si="2"/>
        <v>0</v>
      </c>
      <c r="Q10" s="13">
        <f t="shared" si="2"/>
        <v>1.4492753623188406E-2</v>
      </c>
      <c r="R10" s="13">
        <f t="shared" si="2"/>
        <v>1.020408163265306E-2</v>
      </c>
    </row>
    <row r="12" spans="2:18" ht="23.1" customHeight="1" x14ac:dyDescent="0.3">
      <c r="B12" s="6" t="s">
        <v>15</v>
      </c>
    </row>
    <row r="13" spans="2:18" ht="23.1" customHeight="1" thickBot="1" x14ac:dyDescent="0.35">
      <c r="B13" s="15" t="s">
        <v>17</v>
      </c>
      <c r="C13" s="15">
        <v>17</v>
      </c>
      <c r="D13" s="15">
        <v>18</v>
      </c>
      <c r="E13" s="15">
        <v>19</v>
      </c>
      <c r="F13" s="15">
        <v>20</v>
      </c>
      <c r="G13" s="15">
        <v>21</v>
      </c>
      <c r="H13" s="15">
        <v>22</v>
      </c>
      <c r="I13" s="15">
        <v>23</v>
      </c>
      <c r="J13" s="15">
        <v>24</v>
      </c>
      <c r="K13" s="15">
        <v>25</v>
      </c>
      <c r="L13" s="15">
        <v>26</v>
      </c>
      <c r="M13" s="15">
        <v>27</v>
      </c>
      <c r="N13" s="15">
        <v>28</v>
      </c>
      <c r="O13" s="15">
        <v>29</v>
      </c>
      <c r="P13" s="15">
        <v>30</v>
      </c>
      <c r="Q13" s="15">
        <v>31</v>
      </c>
      <c r="R13" s="15" t="s">
        <v>4</v>
      </c>
    </row>
    <row r="14" spans="2:18" ht="23.1" customHeight="1" thickTop="1" x14ac:dyDescent="0.3">
      <c r="B14" s="3" t="s">
        <v>0</v>
      </c>
      <c r="C14" s="3">
        <v>25</v>
      </c>
      <c r="D14" s="3">
        <v>36</v>
      </c>
      <c r="E14" s="3">
        <v>37</v>
      </c>
      <c r="F14" s="3">
        <v>58</v>
      </c>
      <c r="G14" s="3">
        <v>26</v>
      </c>
      <c r="H14" s="3">
        <v>56</v>
      </c>
      <c r="I14" s="3">
        <v>30</v>
      </c>
      <c r="J14" s="3">
        <v>77</v>
      </c>
      <c r="K14" s="3">
        <v>87</v>
      </c>
      <c r="L14" s="3">
        <v>48</v>
      </c>
      <c r="M14" s="3">
        <v>55</v>
      </c>
      <c r="N14" s="3">
        <v>69</v>
      </c>
      <c r="O14" s="3">
        <v>84</v>
      </c>
      <c r="P14" s="3">
        <v>92</v>
      </c>
      <c r="Q14" s="3">
        <v>69</v>
      </c>
      <c r="R14" s="16">
        <f>SUM(C5:R5)+SUM(C14:Q14)</f>
        <v>1983</v>
      </c>
    </row>
    <row r="15" spans="2:18" ht="23.1" customHeight="1" x14ac:dyDescent="0.3">
      <c r="B15" s="3" t="s">
        <v>9</v>
      </c>
      <c r="C15" s="3">
        <f t="shared" ref="C15:Q15" si="3">+C14-SUM(C16:C17)</f>
        <v>18</v>
      </c>
      <c r="D15" s="3">
        <f t="shared" si="3"/>
        <v>27</v>
      </c>
      <c r="E15" s="3">
        <f t="shared" si="3"/>
        <v>31</v>
      </c>
      <c r="F15" s="3">
        <f t="shared" si="3"/>
        <v>51</v>
      </c>
      <c r="G15" s="3">
        <f t="shared" si="3"/>
        <v>16</v>
      </c>
      <c r="H15" s="3">
        <f t="shared" si="3"/>
        <v>49</v>
      </c>
      <c r="I15" s="3">
        <f t="shared" si="3"/>
        <v>25</v>
      </c>
      <c r="J15" s="3">
        <f t="shared" si="3"/>
        <v>72</v>
      </c>
      <c r="K15" s="3">
        <f t="shared" si="3"/>
        <v>78</v>
      </c>
      <c r="L15" s="3">
        <f t="shared" si="3"/>
        <v>44</v>
      </c>
      <c r="M15" s="3">
        <f t="shared" si="3"/>
        <v>48</v>
      </c>
      <c r="N15" s="3">
        <f t="shared" si="3"/>
        <v>64</v>
      </c>
      <c r="O15" s="3">
        <f t="shared" si="3"/>
        <v>78</v>
      </c>
      <c r="P15" s="3">
        <f t="shared" si="3"/>
        <v>86</v>
      </c>
      <c r="Q15" s="3">
        <f t="shared" si="3"/>
        <v>59</v>
      </c>
      <c r="R15" s="16">
        <f>SUM(C6:R6)+SUM(C15:Q15)</f>
        <v>1774</v>
      </c>
    </row>
    <row r="16" spans="2:18" ht="23.1" customHeight="1" x14ac:dyDescent="0.3">
      <c r="B16" s="2" t="s">
        <v>10</v>
      </c>
      <c r="C16" s="9">
        <v>6</v>
      </c>
      <c r="D16" s="9">
        <v>9</v>
      </c>
      <c r="E16" s="9">
        <v>3</v>
      </c>
      <c r="F16" s="9">
        <v>7</v>
      </c>
      <c r="G16" s="9">
        <v>9</v>
      </c>
      <c r="H16" s="9">
        <v>6</v>
      </c>
      <c r="I16" s="9">
        <v>5</v>
      </c>
      <c r="J16" s="9">
        <v>5</v>
      </c>
      <c r="K16" s="9">
        <v>9</v>
      </c>
      <c r="L16" s="9">
        <v>3</v>
      </c>
      <c r="M16" s="9">
        <v>6</v>
      </c>
      <c r="N16" s="9">
        <v>5</v>
      </c>
      <c r="O16" s="9">
        <v>4</v>
      </c>
      <c r="P16" s="9">
        <v>6</v>
      </c>
      <c r="Q16" s="9">
        <v>9</v>
      </c>
      <c r="R16" s="16">
        <f>SUM(C7:R7)+SUM(C16:Q16)</f>
        <v>185</v>
      </c>
    </row>
    <row r="17" spans="2:18" ht="23.1" customHeight="1" x14ac:dyDescent="0.3">
      <c r="B17" s="2" t="s">
        <v>11</v>
      </c>
      <c r="C17" s="10">
        <v>1</v>
      </c>
      <c r="D17" s="10">
        <v>0</v>
      </c>
      <c r="E17" s="10">
        <v>3</v>
      </c>
      <c r="F17" s="10">
        <v>0</v>
      </c>
      <c r="G17" s="10">
        <v>1</v>
      </c>
      <c r="H17" s="10">
        <v>1</v>
      </c>
      <c r="I17" s="10">
        <v>0</v>
      </c>
      <c r="J17" s="10">
        <v>0</v>
      </c>
      <c r="K17" s="10">
        <v>0</v>
      </c>
      <c r="L17" s="10">
        <v>1</v>
      </c>
      <c r="M17" s="10">
        <v>1</v>
      </c>
      <c r="N17" s="10">
        <v>0</v>
      </c>
      <c r="O17" s="10">
        <v>2</v>
      </c>
      <c r="P17" s="10">
        <v>0</v>
      </c>
      <c r="Q17" s="10">
        <v>1</v>
      </c>
      <c r="R17" s="17">
        <f>SUM(C8:R8)+SUM(C17:Q17)</f>
        <v>24</v>
      </c>
    </row>
    <row r="18" spans="2:18" ht="23.1" customHeight="1" x14ac:dyDescent="0.3">
      <c r="B18" s="7" t="s">
        <v>1</v>
      </c>
      <c r="C18" s="8">
        <f>+C16/C14</f>
        <v>0.24</v>
      </c>
      <c r="D18" s="8">
        <f t="shared" ref="D18:R18" si="4">+D16/D14</f>
        <v>0.25</v>
      </c>
      <c r="E18" s="8">
        <f t="shared" si="4"/>
        <v>8.1081081081081086E-2</v>
      </c>
      <c r="F18" s="8">
        <f t="shared" si="4"/>
        <v>0.1206896551724138</v>
      </c>
      <c r="G18" s="8">
        <f t="shared" si="4"/>
        <v>0.34615384615384615</v>
      </c>
      <c r="H18" s="8">
        <f t="shared" si="4"/>
        <v>0.10714285714285714</v>
      </c>
      <c r="I18" s="8">
        <f t="shared" si="4"/>
        <v>0.16666666666666666</v>
      </c>
      <c r="J18" s="8">
        <f t="shared" si="4"/>
        <v>6.4935064935064929E-2</v>
      </c>
      <c r="K18" s="8">
        <f t="shared" si="4"/>
        <v>0.10344827586206896</v>
      </c>
      <c r="L18" s="8">
        <f t="shared" si="4"/>
        <v>6.25E-2</v>
      </c>
      <c r="M18" s="8">
        <f t="shared" si="4"/>
        <v>0.10909090909090909</v>
      </c>
      <c r="N18" s="8">
        <f t="shared" si="4"/>
        <v>7.2463768115942032E-2</v>
      </c>
      <c r="O18" s="8">
        <f t="shared" si="4"/>
        <v>4.7619047619047616E-2</v>
      </c>
      <c r="P18" s="8">
        <f t="shared" si="4"/>
        <v>6.5217391304347824E-2</v>
      </c>
      <c r="Q18" s="8">
        <f t="shared" si="4"/>
        <v>0.13043478260869565</v>
      </c>
      <c r="R18" s="8">
        <f t="shared" si="4"/>
        <v>9.3292990418557736E-2</v>
      </c>
    </row>
    <row r="19" spans="2:18" ht="23.1" customHeight="1" x14ac:dyDescent="0.3">
      <c r="B19" s="7" t="s">
        <v>2</v>
      </c>
      <c r="C19" s="13">
        <f t="shared" ref="C19:R19" si="5">+C17/C14</f>
        <v>0.04</v>
      </c>
      <c r="D19" s="13">
        <f t="shared" si="5"/>
        <v>0</v>
      </c>
      <c r="E19" s="13">
        <f t="shared" si="5"/>
        <v>8.1081081081081086E-2</v>
      </c>
      <c r="F19" s="13">
        <f t="shared" si="5"/>
        <v>0</v>
      </c>
      <c r="G19" s="13">
        <f t="shared" si="5"/>
        <v>3.8461538461538464E-2</v>
      </c>
      <c r="H19" s="13">
        <f t="shared" si="5"/>
        <v>1.7857142857142856E-2</v>
      </c>
      <c r="I19" s="13">
        <f t="shared" si="5"/>
        <v>0</v>
      </c>
      <c r="J19" s="13">
        <f t="shared" si="5"/>
        <v>0</v>
      </c>
      <c r="K19" s="13">
        <f t="shared" si="5"/>
        <v>0</v>
      </c>
      <c r="L19" s="13">
        <f t="shared" si="5"/>
        <v>2.0833333333333332E-2</v>
      </c>
      <c r="M19" s="13">
        <f t="shared" si="5"/>
        <v>1.8181818181818181E-2</v>
      </c>
      <c r="N19" s="13">
        <f t="shared" si="5"/>
        <v>0</v>
      </c>
      <c r="O19" s="13">
        <f t="shared" si="5"/>
        <v>2.3809523809523808E-2</v>
      </c>
      <c r="P19" s="13">
        <f t="shared" si="5"/>
        <v>0</v>
      </c>
      <c r="Q19" s="13">
        <f t="shared" si="5"/>
        <v>1.4492753623188406E-2</v>
      </c>
      <c r="R19" s="13">
        <f t="shared" si="5"/>
        <v>1.2102874432677761E-2</v>
      </c>
    </row>
    <row r="22" spans="2:18" ht="23.1" customHeight="1" x14ac:dyDescent="0.3">
      <c r="C22" s="4"/>
      <c r="D22" s="5" t="s">
        <v>5</v>
      </c>
    </row>
    <row r="23" spans="2:18" ht="23.1" customHeight="1" x14ac:dyDescent="0.3">
      <c r="B23" s="6" t="s">
        <v>16</v>
      </c>
    </row>
    <row r="24" spans="2:18" ht="23.1" customHeight="1" thickBot="1" x14ac:dyDescent="0.35">
      <c r="B24" s="15" t="s">
        <v>18</v>
      </c>
      <c r="C24" s="15">
        <v>1</v>
      </c>
      <c r="D24" s="15">
        <v>2</v>
      </c>
      <c r="E24" s="15">
        <v>3</v>
      </c>
      <c r="F24" s="15">
        <v>4</v>
      </c>
      <c r="G24" s="15">
        <v>5</v>
      </c>
      <c r="H24" s="15">
        <v>6</v>
      </c>
      <c r="I24" s="15">
        <v>7</v>
      </c>
      <c r="J24" s="15">
        <v>8</v>
      </c>
      <c r="K24" s="15">
        <v>9</v>
      </c>
      <c r="L24" s="15">
        <v>10</v>
      </c>
      <c r="M24" s="15">
        <v>11</v>
      </c>
      <c r="N24" s="15">
        <v>12</v>
      </c>
      <c r="O24" s="15" t="s">
        <v>4</v>
      </c>
    </row>
    <row r="25" spans="2:18" ht="23.1" customHeight="1" thickTop="1" x14ac:dyDescent="0.3">
      <c r="B25" s="3" t="s">
        <v>0</v>
      </c>
      <c r="C25" s="16">
        <f>+R14</f>
        <v>1983</v>
      </c>
      <c r="D25" s="16">
        <v>2589</v>
      </c>
      <c r="E25" s="16">
        <v>3150</v>
      </c>
      <c r="F25" s="16">
        <v>3227</v>
      </c>
      <c r="G25" s="3"/>
      <c r="H25" s="3"/>
      <c r="I25" s="3"/>
      <c r="J25" s="3"/>
      <c r="K25" s="3"/>
      <c r="L25" s="3"/>
      <c r="M25" s="3"/>
      <c r="N25" s="3"/>
      <c r="O25" s="16">
        <f>SUM(C25:N25)</f>
        <v>10949</v>
      </c>
    </row>
    <row r="26" spans="2:18" ht="23.1" customHeight="1" x14ac:dyDescent="0.3">
      <c r="B26" s="3" t="s">
        <v>9</v>
      </c>
      <c r="C26" s="16">
        <f>+R15</f>
        <v>1774</v>
      </c>
      <c r="D26" s="16">
        <f>+D25-D27-D28</f>
        <v>2369</v>
      </c>
      <c r="E26" s="16">
        <f t="shared" ref="E26:F26" si="6">+E25-E27-E28</f>
        <v>2855</v>
      </c>
      <c r="F26" s="16">
        <f t="shared" si="6"/>
        <v>2941</v>
      </c>
      <c r="G26" s="3"/>
      <c r="H26" s="3"/>
      <c r="I26" s="3"/>
      <c r="J26" s="3"/>
      <c r="K26" s="3"/>
      <c r="L26" s="3"/>
      <c r="M26" s="3"/>
      <c r="N26" s="3"/>
      <c r="O26" s="16">
        <f t="shared" ref="O26:O28" si="7">SUM(C26:N26)</f>
        <v>9939</v>
      </c>
    </row>
    <row r="27" spans="2:18" ht="23.1" customHeight="1" x14ac:dyDescent="0.3">
      <c r="B27" s="2" t="s">
        <v>10</v>
      </c>
      <c r="C27" s="16">
        <f>+R16</f>
        <v>185</v>
      </c>
      <c r="D27" s="16">
        <v>190</v>
      </c>
      <c r="E27" s="16">
        <v>250</v>
      </c>
      <c r="F27" s="16">
        <v>230</v>
      </c>
      <c r="G27" s="9"/>
      <c r="H27" s="9"/>
      <c r="I27" s="9"/>
      <c r="J27" s="9"/>
      <c r="K27" s="9"/>
      <c r="L27" s="9"/>
      <c r="M27" s="9"/>
      <c r="N27" s="9"/>
      <c r="O27" s="16">
        <f t="shared" si="7"/>
        <v>855</v>
      </c>
    </row>
    <row r="28" spans="2:18" ht="23.1" customHeight="1" x14ac:dyDescent="0.3">
      <c r="B28" s="2" t="s">
        <v>11</v>
      </c>
      <c r="C28" s="11">
        <f t="shared" ref="C28" si="8">+R17</f>
        <v>24</v>
      </c>
      <c r="D28" s="11">
        <v>30</v>
      </c>
      <c r="E28" s="11">
        <v>45</v>
      </c>
      <c r="F28" s="11">
        <v>56</v>
      </c>
      <c r="G28" s="10"/>
      <c r="H28" s="10"/>
      <c r="I28" s="10"/>
      <c r="J28" s="10"/>
      <c r="K28" s="10"/>
      <c r="L28" s="10"/>
      <c r="M28" s="10"/>
      <c r="N28" s="10"/>
      <c r="O28" s="16">
        <f t="shared" si="7"/>
        <v>155</v>
      </c>
    </row>
    <row r="29" spans="2:18" ht="23.1" customHeight="1" x14ac:dyDescent="0.3">
      <c r="B29" s="7" t="s">
        <v>1</v>
      </c>
      <c r="C29" s="8">
        <f>+C27/C25</f>
        <v>9.3292990418557736E-2</v>
      </c>
      <c r="D29" s="8">
        <f>+D27/D25</f>
        <v>7.3387408265739668E-2</v>
      </c>
      <c r="E29" s="8">
        <f>+E27/E25</f>
        <v>7.9365079365079361E-2</v>
      </c>
      <c r="F29" s="8">
        <f>+F27/F25</f>
        <v>7.1273628757359778E-2</v>
      </c>
      <c r="G29" s="7"/>
      <c r="H29" s="7"/>
      <c r="I29" s="7"/>
      <c r="J29" s="7"/>
      <c r="K29" s="7"/>
      <c r="L29" s="7"/>
      <c r="M29" s="7"/>
      <c r="N29" s="7"/>
      <c r="O29" s="8">
        <f>+O27/O25</f>
        <v>7.808932322586537E-2</v>
      </c>
    </row>
    <row r="30" spans="2:18" ht="23.1" customHeight="1" x14ac:dyDescent="0.3">
      <c r="B30" s="7" t="s">
        <v>2</v>
      </c>
      <c r="C30" s="13">
        <f>+C28/C25</f>
        <v>1.2102874432677761E-2</v>
      </c>
      <c r="D30" s="13">
        <f>+D28/D25</f>
        <v>1.1587485515643106E-2</v>
      </c>
      <c r="E30" s="13">
        <f>+E28/E25</f>
        <v>1.4285714285714285E-2</v>
      </c>
      <c r="F30" s="13">
        <f>+F28/F25</f>
        <v>1.735357917570499E-2</v>
      </c>
      <c r="G30" s="14"/>
      <c r="H30" s="14"/>
      <c r="I30" s="14"/>
      <c r="J30" s="14"/>
      <c r="K30" s="14"/>
      <c r="L30" s="14"/>
      <c r="M30" s="14"/>
      <c r="N30" s="14"/>
      <c r="O30" s="13">
        <f>+O28/O25</f>
        <v>1.415654397661887E-2</v>
      </c>
    </row>
    <row r="32" spans="2:18" ht="23.1" customHeight="1" x14ac:dyDescent="0.3">
      <c r="B32" s="12" t="s">
        <v>6</v>
      </c>
    </row>
    <row r="33" spans="2:2" ht="23.1" customHeight="1" x14ac:dyDescent="0.3">
      <c r="B33" s="12" t="s">
        <v>12</v>
      </c>
    </row>
    <row r="34" spans="2:2" ht="23.1" customHeight="1" x14ac:dyDescent="0.3">
      <c r="B34" s="12" t="s">
        <v>13</v>
      </c>
    </row>
    <row r="35" spans="2:2" ht="23.1" customHeight="1" x14ac:dyDescent="0.3">
      <c r="B35" s="12" t="s">
        <v>7</v>
      </c>
    </row>
    <row r="36" spans="2:2" ht="23.1" customHeight="1" x14ac:dyDescent="0.3">
      <c r="B36" s="12" t="s">
        <v>8</v>
      </c>
    </row>
    <row r="37" spans="2:2" ht="95.45" customHeight="1" x14ac:dyDescent="0.3"/>
  </sheetData>
  <phoneticPr fontId="7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0926-7DFE-429F-AABA-EB055A5B3E80}">
  <dimension ref="A1"/>
  <sheetViews>
    <sheetView workbookViewId="0">
      <selection activeCell="B2" sqref="B2"/>
    </sheetView>
  </sheetViews>
  <sheetFormatPr defaultRowHeight="16.5" x14ac:dyDescent="0.3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총괄통게표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daehyun jo</cp:lastModifiedBy>
  <dcterms:created xsi:type="dcterms:W3CDTF">2024-01-23T02:45:04Z</dcterms:created>
  <dcterms:modified xsi:type="dcterms:W3CDTF">2024-03-02T10:53:08Z</dcterms:modified>
</cp:coreProperties>
</file>